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310" windowHeight="1320"/>
  </bookViews>
  <sheets>
    <sheet name="START HERE -SCN Worksheet" sheetId="2" r:id="rId1"/>
    <sheet name="STRUCTURE_DEFINITIONS" sheetId="3" r:id="rId2"/>
  </sheets>
  <calcPr calcId="125725"/>
</workbook>
</file>

<file path=xl/calcChain.xml><?xml version="1.0" encoding="utf-8"?>
<calcChain xmlns="http://schemas.openxmlformats.org/spreadsheetml/2006/main">
  <c r="S16" i="2"/>
  <c r="Q16"/>
  <c r="O16"/>
  <c r="N16"/>
  <c r="N23" s="1"/>
  <c r="N30" s="1"/>
  <c r="P23"/>
  <c r="P30" s="1"/>
  <c r="H44" i="3"/>
  <c r="H43"/>
  <c r="H27"/>
  <c r="H11"/>
  <c r="G45"/>
  <c r="G38"/>
  <c r="G33"/>
  <c r="G29"/>
  <c r="G25"/>
  <c r="G21"/>
  <c r="G17"/>
  <c r="G13"/>
  <c r="G9"/>
  <c r="F46"/>
  <c r="F42"/>
  <c r="F38"/>
  <c r="F34"/>
  <c r="F30"/>
  <c r="F26"/>
  <c r="F22"/>
  <c r="F18"/>
  <c r="F14"/>
  <c r="F10"/>
  <c r="E47"/>
  <c r="E43"/>
  <c r="E39"/>
  <c r="E35"/>
  <c r="E31"/>
  <c r="E27"/>
  <c r="E23"/>
  <c r="E19"/>
  <c r="E15"/>
  <c r="E11"/>
  <c r="E7"/>
  <c r="D44"/>
  <c r="D40"/>
  <c r="D36"/>
  <c r="D32"/>
  <c r="D28"/>
  <c r="D24"/>
  <c r="D20"/>
  <c r="D16"/>
  <c r="D12"/>
  <c r="D8"/>
  <c r="C45"/>
  <c r="C41"/>
  <c r="C37"/>
  <c r="C33"/>
  <c r="C29"/>
  <c r="C25"/>
  <c r="C21"/>
  <c r="C17"/>
  <c r="C13"/>
  <c r="C9"/>
  <c r="B47"/>
  <c r="B46"/>
  <c r="B45"/>
  <c r="B44"/>
  <c r="B43"/>
  <c r="B42"/>
  <c r="B41"/>
  <c r="B40"/>
  <c r="B39"/>
  <c r="B38"/>
  <c r="B37"/>
  <c r="B36"/>
  <c r="B35"/>
  <c r="B34"/>
  <c r="B33"/>
  <c r="B32"/>
  <c r="B31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P21" i="2"/>
  <c r="P28" s="1"/>
  <c r="N22"/>
  <c r="N29" s="1"/>
  <c r="O23"/>
  <c r="O30" s="1"/>
  <c r="S21"/>
  <c r="S28" s="1"/>
  <c r="R21"/>
  <c r="R28" s="1"/>
  <c r="S20"/>
  <c r="S27" s="1"/>
  <c r="R20"/>
  <c r="R27" s="1"/>
  <c r="S23"/>
  <c r="S30" s="1"/>
  <c r="R23"/>
  <c r="R30" s="1"/>
  <c r="S22"/>
  <c r="S29" s="1"/>
  <c r="R22"/>
  <c r="R29" s="1"/>
  <c r="S19"/>
  <c r="S26" s="1"/>
  <c r="R19"/>
  <c r="R26" s="1"/>
  <c r="S18"/>
  <c r="S25" s="1"/>
  <c r="R18"/>
  <c r="R25" s="1"/>
  <c r="B30" i="3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D5"/>
  <c r="C5"/>
  <c r="B5"/>
  <c r="D4"/>
  <c r="C4"/>
  <c r="B4"/>
  <c r="B3"/>
  <c r="B2"/>
  <c r="P19" i="2" l="1"/>
  <c r="P26" s="1"/>
  <c r="Q20"/>
  <c r="Q27" s="1"/>
  <c r="C8" i="3"/>
  <c r="C12"/>
  <c r="C16"/>
  <c r="C20"/>
  <c r="C24"/>
  <c r="C28"/>
  <c r="C32"/>
  <c r="C36"/>
  <c r="C40"/>
  <c r="C44"/>
  <c r="D7"/>
  <c r="D11"/>
  <c r="D15"/>
  <c r="D19"/>
  <c r="D23"/>
  <c r="D27"/>
  <c r="D31"/>
  <c r="D35"/>
  <c r="D39"/>
  <c r="D43"/>
  <c r="D47"/>
  <c r="E10"/>
  <c r="E14"/>
  <c r="E18"/>
  <c r="E22"/>
  <c r="E26"/>
  <c r="E30"/>
  <c r="E34"/>
  <c r="E38"/>
  <c r="E42"/>
  <c r="E46"/>
  <c r="F9"/>
  <c r="F13"/>
  <c r="F17"/>
  <c r="F21"/>
  <c r="F25"/>
  <c r="F29"/>
  <c r="F33"/>
  <c r="F37"/>
  <c r="F41"/>
  <c r="F45"/>
  <c r="G8"/>
  <c r="G12"/>
  <c r="G16"/>
  <c r="G20"/>
  <c r="G24"/>
  <c r="G28"/>
  <c r="G32"/>
  <c r="G37"/>
  <c r="G43"/>
  <c r="H10"/>
  <c r="H20"/>
  <c r="H36"/>
  <c r="H47"/>
  <c r="C43"/>
  <c r="E17"/>
  <c r="F20"/>
  <c r="G15"/>
  <c r="H7"/>
  <c r="C1"/>
  <c r="C11"/>
  <c r="C15"/>
  <c r="C19"/>
  <c r="C23"/>
  <c r="C27"/>
  <c r="C31"/>
  <c r="C35"/>
  <c r="C39"/>
  <c r="C47"/>
  <c r="D10"/>
  <c r="D14"/>
  <c r="D18"/>
  <c r="D22"/>
  <c r="D26"/>
  <c r="D30"/>
  <c r="D34"/>
  <c r="D38"/>
  <c r="D42"/>
  <c r="D46"/>
  <c r="E9"/>
  <c r="E13"/>
  <c r="E21"/>
  <c r="E25"/>
  <c r="E29"/>
  <c r="E33"/>
  <c r="E37"/>
  <c r="E41"/>
  <c r="E45"/>
  <c r="F8"/>
  <c r="F12"/>
  <c r="F16"/>
  <c r="F24"/>
  <c r="F28"/>
  <c r="F32"/>
  <c r="F36"/>
  <c r="F40"/>
  <c r="F44"/>
  <c r="G7"/>
  <c r="G11"/>
  <c r="G19"/>
  <c r="G23"/>
  <c r="G27"/>
  <c r="G31"/>
  <c r="G36"/>
  <c r="G41"/>
  <c r="H19"/>
  <c r="H35"/>
  <c r="C10"/>
  <c r="C14"/>
  <c r="C18"/>
  <c r="C22"/>
  <c r="C26"/>
  <c r="C30"/>
  <c r="C34"/>
  <c r="C38"/>
  <c r="C42"/>
  <c r="C46"/>
  <c r="D9"/>
  <c r="D13"/>
  <c r="D17"/>
  <c r="D21"/>
  <c r="D25"/>
  <c r="D29"/>
  <c r="D33"/>
  <c r="D37"/>
  <c r="D41"/>
  <c r="D45"/>
  <c r="E8"/>
  <c r="E12"/>
  <c r="E16"/>
  <c r="E20"/>
  <c r="E24"/>
  <c r="E28"/>
  <c r="E32"/>
  <c r="E36"/>
  <c r="E40"/>
  <c r="E44"/>
  <c r="F7"/>
  <c r="F11"/>
  <c r="F15"/>
  <c r="F19"/>
  <c r="F23"/>
  <c r="F27"/>
  <c r="F31"/>
  <c r="F35"/>
  <c r="F39"/>
  <c r="F43"/>
  <c r="F47"/>
  <c r="G10"/>
  <c r="G14"/>
  <c r="G18"/>
  <c r="G22"/>
  <c r="G26"/>
  <c r="G30"/>
  <c r="G34"/>
  <c r="G40"/>
  <c r="G47"/>
  <c r="H12"/>
  <c r="H28"/>
  <c r="H16"/>
  <c r="H24"/>
  <c r="H32"/>
  <c r="H40"/>
  <c r="C7"/>
  <c r="G35"/>
  <c r="G39"/>
  <c r="G44"/>
  <c r="H8"/>
  <c r="H15"/>
  <c r="H23"/>
  <c r="H31"/>
  <c r="H39"/>
  <c r="E1"/>
  <c r="H14"/>
  <c r="H18"/>
  <c r="H22"/>
  <c r="H26"/>
  <c r="H30"/>
  <c r="H34"/>
  <c r="H38"/>
  <c r="H42"/>
  <c r="H46"/>
  <c r="D1"/>
  <c r="G42"/>
  <c r="G46"/>
  <c r="H9"/>
  <c r="H13"/>
  <c r="H17"/>
  <c r="H21"/>
  <c r="H25"/>
  <c r="H29"/>
  <c r="H33"/>
  <c r="H37"/>
  <c r="H41"/>
  <c r="H45"/>
  <c r="N20" i="2"/>
  <c r="N27" s="1"/>
  <c r="O22"/>
  <c r="O29" s="1"/>
  <c r="Q22"/>
  <c r="Q29" s="1"/>
  <c r="N18"/>
  <c r="N25" s="1"/>
  <c r="P18"/>
  <c r="P25" s="1"/>
  <c r="P22"/>
  <c r="P29" s="1"/>
  <c r="O19"/>
  <c r="O26" s="1"/>
  <c r="O18"/>
  <c r="O25" s="1"/>
  <c r="N21"/>
  <c r="N28" s="1"/>
  <c r="Q23"/>
  <c r="Q30" s="1"/>
  <c r="Q19"/>
  <c r="Q26" s="1"/>
  <c r="P20"/>
  <c r="P27" s="1"/>
  <c r="Q18"/>
  <c r="Q25" s="1"/>
  <c r="Q21"/>
  <c r="Q28" s="1"/>
  <c r="N19"/>
  <c r="N26" s="1"/>
  <c r="O20"/>
  <c r="O27" s="1"/>
  <c r="O21"/>
  <c r="O28" s="1"/>
</calcChain>
</file>

<file path=xl/comments1.xml><?xml version="1.0" encoding="utf-8"?>
<comments xmlns="http://schemas.openxmlformats.org/spreadsheetml/2006/main">
  <authors>
    <author>Fil Rossi</author>
  </authors>
  <commentList>
    <comment ref="C1" authorId="0">
      <text>
        <r>
          <rPr>
            <b/>
            <sz val="10"/>
            <color indexed="81"/>
            <rFont val="Tahoma"/>
            <family val="2"/>
          </rPr>
          <t>Fil Rossi:</t>
        </r>
        <r>
          <rPr>
            <sz val="10"/>
            <color indexed="81"/>
            <rFont val="Tahoma"/>
            <family val="2"/>
          </rPr>
          <t xml:space="preserve">
Rounded to the nearest 64 index interval
</t>
        </r>
      </text>
    </comment>
  </commentList>
</comments>
</file>

<file path=xl/sharedStrings.xml><?xml version="1.0" encoding="utf-8"?>
<sst xmlns="http://schemas.openxmlformats.org/spreadsheetml/2006/main" count="86" uniqueCount="61">
  <si>
    <t>Mesh Dimensions(X Y Z)</t>
  </si>
  <si>
    <t>Resolution(m)</t>
  </si>
  <si>
    <t>#Boundaries =</t>
  </si>
  <si>
    <t>Ref Coef Index</t>
  </si>
  <si>
    <t>Ref Coef</t>
  </si>
  <si>
    <t>Filter</t>
  </si>
  <si>
    <t>Xmin</t>
  </si>
  <si>
    <t>Xmax</t>
  </si>
  <si>
    <t>Ymin</t>
  </si>
  <si>
    <t>Ymax</t>
  </si>
  <si>
    <t>Zmin</t>
  </si>
  <si>
    <t>Zmax</t>
  </si>
  <si>
    <t>X Dim</t>
  </si>
  <si>
    <t>Y Dim</t>
  </si>
  <si>
    <t>Z Dim</t>
  </si>
  <si>
    <t xml:space="preserve">2) Enter resolution (m) </t>
  </si>
  <si>
    <t>4) Enter all possible Reflection Coeficients</t>
  </si>
  <si>
    <t xml:space="preserve">6) Copy entire contents of next tab "STRUCTURE_DEFINITIONS" and paste to the  STRUCTURE_DEFINITIONS.csv file </t>
  </si>
  <si>
    <t>1) Enter the overall dimension of the desired mesh strucuture (X Dim, Y Dim, Z Dim)</t>
  </si>
  <si>
    <t>3) Enter the number of Boundaries that will be defined</t>
  </si>
  <si>
    <r>
      <t xml:space="preserve">Only cells highlighted in </t>
    </r>
    <r>
      <rPr>
        <b/>
        <sz val="14"/>
        <color rgb="FF3399FF"/>
        <rFont val="Calibri"/>
        <family val="2"/>
        <scheme val="minor"/>
      </rPr>
      <t>BLUE</t>
    </r>
    <r>
      <rPr>
        <sz val="14"/>
        <color theme="1"/>
        <rFont val="Calibri"/>
        <family val="2"/>
        <scheme val="minor"/>
      </rPr>
      <t xml:space="preserve"> are to be edited</t>
    </r>
  </si>
  <si>
    <t xml:space="preserve">5) For each boundary plane, first Create a user friendly name, then define the 'Reflection Coefficient Index' which refers to the list of Reflection Coeffs in step 4 above. </t>
  </si>
  <si>
    <t xml:space="preserve">       then enter the coordinates of the boundary plane. At present this cannot handle boundary 'volumes', therefore only 2D boundary planes can be implemented</t>
  </si>
  <si>
    <r>
      <t xml:space="preserve">       (Example: If an XY plane is defined then Zmin=Zmax must be set. Also note that the kernel will define the boundary as </t>
    </r>
    <r>
      <rPr>
        <sz val="14"/>
        <color rgb="FFC00000"/>
        <rFont val="Calibri"/>
        <family val="2"/>
        <scheme val="minor"/>
      </rPr>
      <t>ABOVE</t>
    </r>
    <r>
      <rPr>
        <sz val="14"/>
        <color theme="1"/>
        <rFont val="Calibri"/>
        <family val="2"/>
        <scheme val="minor"/>
      </rPr>
      <t xml:space="preserve"> the defined plane coordinates (or  Zmin/Zmax in this case)). </t>
    </r>
  </si>
  <si>
    <t>Tool to convert a 3D box to 6 separate planes</t>
  </si>
  <si>
    <t>Box Coodinates</t>
  </si>
  <si>
    <t>Side 1 X = Min</t>
  </si>
  <si>
    <t>Side 2 X = Max</t>
  </si>
  <si>
    <t>Side 3 Y = Min</t>
  </si>
  <si>
    <t>Side 4 Y = Max</t>
  </si>
  <si>
    <t>Side 5 Z = Min</t>
  </si>
  <si>
    <t>Side 6 Z = Max</t>
  </si>
  <si>
    <t>Can copy and paste(values) to dimensions on the left</t>
  </si>
  <si>
    <t>Offset</t>
  </si>
  <si>
    <t>#Boundaries  =</t>
  </si>
  <si>
    <t>Translated to Node Coordinates:</t>
  </si>
  <si>
    <t>Filt WG  Left Wall x = min</t>
  </si>
  <si>
    <t>Filt WG  Right wall x = max</t>
  </si>
  <si>
    <t>Filt WG  y=min</t>
  </si>
  <si>
    <t>Filt WG y =max</t>
  </si>
  <si>
    <t>Filt WG z=min</t>
  </si>
  <si>
    <t>Filt WG z=max</t>
  </si>
  <si>
    <t>Ref WG side 1 x=min</t>
  </si>
  <si>
    <t>Ref WG side 2 x=max</t>
  </si>
  <si>
    <t>Ref WG side 3 y=min</t>
  </si>
  <si>
    <t>Ref WG side 4 y=max</t>
  </si>
  <si>
    <t>Ref WG side 5 z=min</t>
  </si>
  <si>
    <t>Ref WG side 6 z=max</t>
  </si>
  <si>
    <t>Pole 1 side 1 x=min</t>
  </si>
  <si>
    <t>Pole 1 side 2 x=max</t>
  </si>
  <si>
    <t>Pole 1 side 3 y=min</t>
  </si>
  <si>
    <t>Pole 1 side 4 y=max</t>
  </si>
  <si>
    <t>Pole 2 side 1 x=min</t>
  </si>
  <si>
    <t>Pole 2 side 2 x=max</t>
  </si>
  <si>
    <t>Pole 2 side 3 y=min</t>
  </si>
  <si>
    <t>Pole 2 side 4 y=max</t>
  </si>
  <si>
    <t>Pole 3 side 1 x=min</t>
  </si>
  <si>
    <t>Pole 3 side 2 x=max</t>
  </si>
  <si>
    <t>Pole 3 side 3 y=min</t>
  </si>
  <si>
    <t>Pole 3 side 4 y=max</t>
  </si>
  <si>
    <t xml:space="preserve">&lt;- Used to offset all boundary dimensions. Be sure to offset boundary plane by at least one node from edges of mesh 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</si>
</sst>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sz val="14"/>
      <color theme="1"/>
      <name val="Calibri"/>
      <family val="2"/>
      <scheme val="minor"/>
    </font>
    <font>
      <b/>
      <sz val="14"/>
      <color rgb="FF3399FF"/>
      <name val="Calibri"/>
      <family val="2"/>
      <scheme val="minor"/>
    </font>
    <font>
      <sz val="14"/>
      <color rgb="FFC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99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33" borderId="0" xfId="0" applyFill="1"/>
    <xf numFmtId="0" fontId="20" fillId="0" borderId="0" xfId="0" applyFo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0" xfId="0" applyBorder="1" applyAlignment="1">
      <alignment horizontal="right"/>
    </xf>
    <xf numFmtId="0" fontId="0" fillId="33" borderId="0" xfId="0" applyFill="1" applyBorder="1"/>
    <xf numFmtId="0" fontId="0" fillId="33" borderId="14" xfId="0" applyFill="1" applyBorder="1"/>
    <xf numFmtId="0" fontId="0" fillId="0" borderId="15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0" borderId="0" xfId="0" quotePrefix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33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63"/>
  <sheetViews>
    <sheetView tabSelected="1" workbookViewId="0">
      <selection activeCell="C11" sqref="C11"/>
    </sheetView>
  </sheetViews>
  <sheetFormatPr defaultRowHeight="15"/>
  <cols>
    <col min="1" max="1" width="22.5703125" bestFit="1" customWidth="1"/>
  </cols>
  <sheetData>
    <row r="1" spans="1:19" ht="18.75">
      <c r="A1" s="2" t="s">
        <v>20</v>
      </c>
    </row>
    <row r="2" spans="1:19" ht="18.75">
      <c r="A2" s="2" t="s">
        <v>18</v>
      </c>
    </row>
    <row r="3" spans="1:19" ht="18.75">
      <c r="A3" s="2" t="s">
        <v>15</v>
      </c>
    </row>
    <row r="4" spans="1:19" ht="18.75">
      <c r="A4" s="2" t="s">
        <v>19</v>
      </c>
    </row>
    <row r="5" spans="1:19" ht="18.75">
      <c r="A5" s="2" t="s">
        <v>16</v>
      </c>
    </row>
    <row r="6" spans="1:19" ht="18.75">
      <c r="A6" s="2" t="s">
        <v>21</v>
      </c>
    </row>
    <row r="7" spans="1:19" ht="18.75">
      <c r="A7" s="2" t="s">
        <v>22</v>
      </c>
    </row>
    <row r="8" spans="1:19" ht="18.75">
      <c r="A8" s="2" t="s">
        <v>23</v>
      </c>
    </row>
    <row r="9" spans="1:19" ht="18.75">
      <c r="A9" s="2" t="s">
        <v>17</v>
      </c>
    </row>
    <row r="10" spans="1:19" ht="18.75">
      <c r="A10" s="2"/>
    </row>
    <row r="11" spans="1:19" ht="18.75">
      <c r="A11" s="2" t="s">
        <v>33</v>
      </c>
      <c r="B11" s="1">
        <v>0</v>
      </c>
      <c r="C11" s="16" t="s">
        <v>60</v>
      </c>
    </row>
    <row r="13" spans="1:19">
      <c r="C13" t="s">
        <v>12</v>
      </c>
      <c r="D13" t="s">
        <v>13</v>
      </c>
      <c r="E13" t="s">
        <v>14</v>
      </c>
      <c r="L13" s="3"/>
      <c r="M13" s="4"/>
      <c r="N13" s="4" t="s">
        <v>24</v>
      </c>
      <c r="O13" s="4"/>
      <c r="P13" s="4"/>
      <c r="Q13" s="4"/>
      <c r="R13" s="4"/>
      <c r="S13" s="5"/>
    </row>
    <row r="14" spans="1:19">
      <c r="A14" t="s">
        <v>0</v>
      </c>
      <c r="C14" s="1">
        <v>5.517184E-2</v>
      </c>
      <c r="D14" s="1">
        <v>7.7585399999999995E-3</v>
      </c>
      <c r="E14" s="1">
        <v>4.5258149999999999E-3</v>
      </c>
      <c r="L14" s="6"/>
      <c r="M14" s="7"/>
      <c r="N14" s="7" t="s">
        <v>32</v>
      </c>
      <c r="O14" s="7"/>
      <c r="P14" s="7"/>
      <c r="Q14" s="7"/>
      <c r="R14" s="7"/>
      <c r="S14" s="8"/>
    </row>
    <row r="15" spans="1:19">
      <c r="A15" t="s">
        <v>1</v>
      </c>
      <c r="B15" s="1">
        <v>2.15515E-4</v>
      </c>
      <c r="L15" s="6"/>
      <c r="M15" s="7"/>
      <c r="N15" s="7" t="s">
        <v>6</v>
      </c>
      <c r="O15" s="7" t="s">
        <v>7</v>
      </c>
      <c r="P15" s="7" t="s">
        <v>8</v>
      </c>
      <c r="Q15" s="7" t="s">
        <v>9</v>
      </c>
      <c r="R15" s="7" t="s">
        <v>10</v>
      </c>
      <c r="S15" s="8" t="s">
        <v>11</v>
      </c>
    </row>
    <row r="16" spans="1:19">
      <c r="A16" t="s">
        <v>2</v>
      </c>
      <c r="B16" s="1">
        <v>24</v>
      </c>
      <c r="L16" s="6"/>
      <c r="M16" s="9" t="s">
        <v>25</v>
      </c>
      <c r="N16" s="10">
        <f>111/1000</f>
        <v>0.111</v>
      </c>
      <c r="O16" s="10">
        <f>111/1000</f>
        <v>0.111</v>
      </c>
      <c r="P16" s="10">
        <v>0</v>
      </c>
      <c r="Q16" s="10">
        <f>19.05/1000</f>
        <v>1.9050000000000001E-2</v>
      </c>
      <c r="R16" s="11">
        <v>0</v>
      </c>
      <c r="S16" s="11">
        <f>9.525/1000</f>
        <v>9.5250000000000005E-3</v>
      </c>
    </row>
    <row r="17" spans="1:19">
      <c r="A17" t="s">
        <v>3</v>
      </c>
      <c r="B17">
        <v>0</v>
      </c>
      <c r="C17">
        <v>1</v>
      </c>
      <c r="D17">
        <v>2</v>
      </c>
      <c r="E17">
        <v>3</v>
      </c>
      <c r="F17">
        <v>4</v>
      </c>
      <c r="G17">
        <v>5</v>
      </c>
      <c r="H17">
        <v>6</v>
      </c>
      <c r="I17">
        <v>7</v>
      </c>
      <c r="L17" s="6"/>
      <c r="M17" s="7"/>
      <c r="N17" s="7"/>
      <c r="O17" s="7"/>
      <c r="P17" s="7"/>
      <c r="Q17" s="7"/>
      <c r="R17" s="7"/>
      <c r="S17" s="8"/>
    </row>
    <row r="18" spans="1:19">
      <c r="A18" t="s">
        <v>4</v>
      </c>
      <c r="B18" s="1">
        <v>-1</v>
      </c>
      <c r="C18" s="1">
        <v>0.15384639999999999</v>
      </c>
      <c r="D18" s="1">
        <v>-1</v>
      </c>
      <c r="E18" s="1"/>
      <c r="F18" s="1"/>
      <c r="G18" s="1"/>
      <c r="H18" s="1"/>
      <c r="I18" s="1"/>
      <c r="L18" s="6"/>
      <c r="M18" s="9" t="s">
        <v>26</v>
      </c>
      <c r="N18" s="7">
        <f>+N16</f>
        <v>0.111</v>
      </c>
      <c r="O18" s="7">
        <f>+N16</f>
        <v>0.111</v>
      </c>
      <c r="P18" s="7">
        <f>+P16</f>
        <v>0</v>
      </c>
      <c r="Q18" s="7">
        <f>+Q16</f>
        <v>1.9050000000000001E-2</v>
      </c>
      <c r="R18" s="7">
        <f>+R16</f>
        <v>0</v>
      </c>
      <c r="S18" s="8">
        <f>+S16</f>
        <v>9.5250000000000005E-3</v>
      </c>
    </row>
    <row r="19" spans="1:19">
      <c r="A19" t="s">
        <v>5</v>
      </c>
      <c r="B19" t="s">
        <v>3</v>
      </c>
      <c r="C19" t="s">
        <v>6</v>
      </c>
      <c r="D19" t="s">
        <v>7</v>
      </c>
      <c r="E19" t="s">
        <v>8</v>
      </c>
      <c r="F19" t="s">
        <v>9</v>
      </c>
      <c r="G19" t="s">
        <v>10</v>
      </c>
      <c r="H19" t="s">
        <v>11</v>
      </c>
      <c r="L19" s="6"/>
      <c r="M19" s="9" t="s">
        <v>27</v>
      </c>
      <c r="N19" s="7">
        <f>+O16</f>
        <v>0.111</v>
      </c>
      <c r="O19" s="7">
        <f>+O16</f>
        <v>0.111</v>
      </c>
      <c r="P19" s="7">
        <f>+P16</f>
        <v>0</v>
      </c>
      <c r="Q19" s="7">
        <f t="shared" ref="Q19:S19" si="0">+Q16</f>
        <v>1.9050000000000001E-2</v>
      </c>
      <c r="R19" s="7">
        <f t="shared" si="0"/>
        <v>0</v>
      </c>
      <c r="S19" s="8">
        <f t="shared" si="0"/>
        <v>9.5250000000000005E-3</v>
      </c>
    </row>
    <row r="20" spans="1:19">
      <c r="A20" t="s">
        <v>36</v>
      </c>
      <c r="B20" s="1">
        <v>1</v>
      </c>
      <c r="C20" s="1">
        <v>1.3146415E-2</v>
      </c>
      <c r="D20" s="1">
        <v>1.3146415E-2</v>
      </c>
      <c r="E20" s="1">
        <v>0</v>
      </c>
      <c r="F20" s="1">
        <v>7.5430250000000001E-3</v>
      </c>
      <c r="G20" s="1">
        <v>0</v>
      </c>
      <c r="H20" s="1">
        <v>4.3102999999999995E-3</v>
      </c>
      <c r="L20" s="6"/>
      <c r="M20" s="9" t="s">
        <v>28</v>
      </c>
      <c r="N20" s="7">
        <f>+N16</f>
        <v>0.111</v>
      </c>
      <c r="O20" s="7">
        <f>+O16</f>
        <v>0.111</v>
      </c>
      <c r="P20" s="7">
        <f>+P16</f>
        <v>0</v>
      </c>
      <c r="Q20" s="7">
        <f>+P16</f>
        <v>0</v>
      </c>
      <c r="R20" s="7">
        <f>+R16</f>
        <v>0</v>
      </c>
      <c r="S20" s="8">
        <f>+S16</f>
        <v>9.5250000000000005E-3</v>
      </c>
    </row>
    <row r="21" spans="1:19">
      <c r="A21" t="s">
        <v>37</v>
      </c>
      <c r="B21" s="1">
        <v>1</v>
      </c>
      <c r="C21" s="1">
        <v>4.5473664999999996E-2</v>
      </c>
      <c r="D21" s="1">
        <v>4.5473664999999996E-2</v>
      </c>
      <c r="E21" s="1">
        <v>0</v>
      </c>
      <c r="F21" s="1">
        <v>7.5430250000000001E-3</v>
      </c>
      <c r="G21" s="1">
        <v>0</v>
      </c>
      <c r="H21" s="1">
        <v>4.3102999999999995E-3</v>
      </c>
      <c r="L21" s="6"/>
      <c r="M21" s="9" t="s">
        <v>29</v>
      </c>
      <c r="N21" s="7">
        <f>+N16</f>
        <v>0.111</v>
      </c>
      <c r="O21" s="7">
        <f>+O16</f>
        <v>0.111</v>
      </c>
      <c r="P21" s="7">
        <f>+Q16</f>
        <v>1.9050000000000001E-2</v>
      </c>
      <c r="Q21" s="7">
        <f>+Q16</f>
        <v>1.9050000000000001E-2</v>
      </c>
      <c r="R21" s="7">
        <f>+R16</f>
        <v>0</v>
      </c>
      <c r="S21" s="8">
        <f>+S16</f>
        <v>9.5250000000000005E-3</v>
      </c>
    </row>
    <row r="22" spans="1:19">
      <c r="A22" t="s">
        <v>38</v>
      </c>
      <c r="B22" s="1">
        <v>2</v>
      </c>
      <c r="C22" s="1">
        <v>1.29309E-2</v>
      </c>
      <c r="D22" s="1">
        <v>4.5689180000000003E-2</v>
      </c>
      <c r="E22" s="1">
        <v>2.15515E-4</v>
      </c>
      <c r="F22" s="1">
        <v>2.15515E-4</v>
      </c>
      <c r="G22" s="1">
        <v>0</v>
      </c>
      <c r="H22" s="1">
        <v>4.3102999999999995E-3</v>
      </c>
      <c r="L22" s="6"/>
      <c r="M22" s="9" t="s">
        <v>30</v>
      </c>
      <c r="N22" s="7">
        <f t="shared" ref="N22:P22" si="1">+N16</f>
        <v>0.111</v>
      </c>
      <c r="O22" s="7">
        <f t="shared" si="1"/>
        <v>0.111</v>
      </c>
      <c r="P22" s="7">
        <f t="shared" si="1"/>
        <v>0</v>
      </c>
      <c r="Q22" s="7">
        <f>+Q16</f>
        <v>1.9050000000000001E-2</v>
      </c>
      <c r="R22" s="7">
        <f>+R16</f>
        <v>0</v>
      </c>
      <c r="S22" s="8">
        <f>+R16</f>
        <v>0</v>
      </c>
    </row>
    <row r="23" spans="1:19">
      <c r="A23" t="s">
        <v>39</v>
      </c>
      <c r="B23" s="1">
        <v>2</v>
      </c>
      <c r="C23" s="1">
        <v>1.29309E-2</v>
      </c>
      <c r="D23" s="1">
        <v>4.5689180000000003E-2</v>
      </c>
      <c r="E23" s="1">
        <v>7.3275099999999998E-3</v>
      </c>
      <c r="F23" s="1">
        <v>7.3275099999999998E-3</v>
      </c>
      <c r="G23" s="1">
        <v>0</v>
      </c>
      <c r="H23" s="1">
        <v>4.3102999999999995E-3</v>
      </c>
      <c r="L23" s="12"/>
      <c r="M23" s="13" t="s">
        <v>31</v>
      </c>
      <c r="N23" s="14">
        <f>+N16</f>
        <v>0.111</v>
      </c>
      <c r="O23" s="14">
        <f t="shared" ref="O23:Q23" si="2">+O16</f>
        <v>0.111</v>
      </c>
      <c r="P23" s="14">
        <f t="shared" si="2"/>
        <v>0</v>
      </c>
      <c r="Q23" s="14">
        <f t="shared" si="2"/>
        <v>1.9050000000000001E-2</v>
      </c>
      <c r="R23" s="14">
        <f>+S16</f>
        <v>9.5250000000000005E-3</v>
      </c>
      <c r="S23" s="15">
        <f>+S16</f>
        <v>9.5250000000000005E-3</v>
      </c>
    </row>
    <row r="24" spans="1:19">
      <c r="A24" t="s">
        <v>40</v>
      </c>
      <c r="B24" s="1">
        <v>2</v>
      </c>
      <c r="C24" s="1">
        <v>1.29309E-2</v>
      </c>
      <c r="D24" s="1">
        <v>4.5689180000000003E-2</v>
      </c>
      <c r="E24" s="1">
        <v>0</v>
      </c>
      <c r="F24" s="1">
        <v>7.5430250000000001E-3</v>
      </c>
      <c r="G24" s="1">
        <v>2.15515E-4</v>
      </c>
      <c r="H24" s="1">
        <v>2.15515E-4</v>
      </c>
      <c r="L24" s="3" t="s">
        <v>35</v>
      </c>
      <c r="M24" s="4"/>
      <c r="N24" s="4"/>
      <c r="O24" s="4"/>
      <c r="P24" s="4"/>
      <c r="Q24" s="4"/>
      <c r="R24" s="4"/>
      <c r="S24" s="5"/>
    </row>
    <row r="25" spans="1:19">
      <c r="A25" t="s">
        <v>41</v>
      </c>
      <c r="B25" s="1">
        <v>2</v>
      </c>
      <c r="C25" s="1">
        <v>1.29309E-2</v>
      </c>
      <c r="D25" s="1">
        <v>4.5689180000000003E-2</v>
      </c>
      <c r="E25" s="1">
        <v>0</v>
      </c>
      <c r="F25" s="1">
        <v>7.5430250000000001E-3</v>
      </c>
      <c r="G25" s="1">
        <v>3.8792699999999998E-3</v>
      </c>
      <c r="H25" s="1">
        <v>3.8792699999999998E-3</v>
      </c>
      <c r="L25" s="6"/>
      <c r="M25" s="9" t="s">
        <v>26</v>
      </c>
      <c r="N25" s="7">
        <f t="shared" ref="N25:S30" si="3">ROUND(N18/$B$15,0)+$B$11</f>
        <v>515</v>
      </c>
      <c r="O25" s="7">
        <f t="shared" si="3"/>
        <v>515</v>
      </c>
      <c r="P25" s="7">
        <f t="shared" si="3"/>
        <v>0</v>
      </c>
      <c r="Q25" s="7">
        <f t="shared" si="3"/>
        <v>88</v>
      </c>
      <c r="R25" s="7">
        <f t="shared" si="3"/>
        <v>0</v>
      </c>
      <c r="S25" s="8">
        <f t="shared" si="3"/>
        <v>44</v>
      </c>
    </row>
    <row r="26" spans="1:19">
      <c r="A26" t="s">
        <v>42</v>
      </c>
      <c r="B26" s="1">
        <v>1</v>
      </c>
      <c r="C26" s="1">
        <v>2.15515E-4</v>
      </c>
      <c r="D26" s="1">
        <v>2.15515E-4</v>
      </c>
      <c r="E26" s="1">
        <v>0</v>
      </c>
      <c r="F26" s="1">
        <v>7.5430250000000001E-3</v>
      </c>
      <c r="G26" s="1">
        <v>0</v>
      </c>
      <c r="H26" s="1">
        <v>4.0947850000000001E-3</v>
      </c>
      <c r="L26" s="6"/>
      <c r="M26" s="9" t="s">
        <v>27</v>
      </c>
      <c r="N26" s="7">
        <f t="shared" si="3"/>
        <v>515</v>
      </c>
      <c r="O26" s="7">
        <f t="shared" si="3"/>
        <v>515</v>
      </c>
      <c r="P26" s="7">
        <f t="shared" si="3"/>
        <v>0</v>
      </c>
      <c r="Q26" s="7">
        <f t="shared" si="3"/>
        <v>88</v>
      </c>
      <c r="R26" s="7">
        <f t="shared" si="3"/>
        <v>0</v>
      </c>
      <c r="S26" s="8">
        <f t="shared" si="3"/>
        <v>44</v>
      </c>
    </row>
    <row r="27" spans="1:19">
      <c r="A27" t="s">
        <v>43</v>
      </c>
      <c r="B27" s="1">
        <v>1</v>
      </c>
      <c r="C27" s="1">
        <v>6.6809649999999996E-3</v>
      </c>
      <c r="D27" s="1">
        <v>6.6809649999999996E-3</v>
      </c>
      <c r="E27" s="1">
        <v>0</v>
      </c>
      <c r="F27" s="1">
        <v>7.5430250000000001E-3</v>
      </c>
      <c r="G27" s="1">
        <v>0</v>
      </c>
      <c r="H27" s="1">
        <v>4.0947850000000001E-3</v>
      </c>
      <c r="L27" s="6"/>
      <c r="M27" s="9" t="s">
        <v>28</v>
      </c>
      <c r="N27" s="7">
        <f t="shared" si="3"/>
        <v>515</v>
      </c>
      <c r="O27" s="7">
        <f t="shared" si="3"/>
        <v>515</v>
      </c>
      <c r="P27" s="7">
        <f t="shared" si="3"/>
        <v>0</v>
      </c>
      <c r="Q27" s="7">
        <f t="shared" si="3"/>
        <v>0</v>
      </c>
      <c r="R27" s="7">
        <f t="shared" si="3"/>
        <v>0</v>
      </c>
      <c r="S27" s="8">
        <f t="shared" si="3"/>
        <v>44</v>
      </c>
    </row>
    <row r="28" spans="1:19">
      <c r="A28" t="s">
        <v>44</v>
      </c>
      <c r="B28" s="1">
        <v>1</v>
      </c>
      <c r="C28" s="1">
        <v>0</v>
      </c>
      <c r="D28" s="1">
        <v>6.89648E-3</v>
      </c>
      <c r="E28" s="1">
        <v>2.15515E-4</v>
      </c>
      <c r="F28" s="1">
        <v>2.15515E-4</v>
      </c>
      <c r="G28" s="1">
        <v>0</v>
      </c>
      <c r="H28" s="1">
        <v>4.0947850000000001E-3</v>
      </c>
      <c r="L28" s="6"/>
      <c r="M28" s="9" t="s">
        <v>29</v>
      </c>
      <c r="N28" s="7">
        <f t="shared" si="3"/>
        <v>515</v>
      </c>
      <c r="O28" s="7">
        <f t="shared" si="3"/>
        <v>515</v>
      </c>
      <c r="P28" s="7">
        <f t="shared" si="3"/>
        <v>88</v>
      </c>
      <c r="Q28" s="7">
        <f t="shared" si="3"/>
        <v>88</v>
      </c>
      <c r="R28" s="7">
        <f t="shared" si="3"/>
        <v>0</v>
      </c>
      <c r="S28" s="8">
        <f t="shared" si="3"/>
        <v>44</v>
      </c>
    </row>
    <row r="29" spans="1:19">
      <c r="A29" t="s">
        <v>45</v>
      </c>
      <c r="B29" s="1">
        <v>1</v>
      </c>
      <c r="C29" s="1">
        <v>0</v>
      </c>
      <c r="D29" s="1">
        <v>6.89648E-3</v>
      </c>
      <c r="E29" s="1">
        <v>7.3275099999999998E-3</v>
      </c>
      <c r="F29" s="1">
        <v>7.3275099999999998E-3</v>
      </c>
      <c r="G29" s="1">
        <v>0</v>
      </c>
      <c r="H29" s="1">
        <v>4.0947850000000001E-3</v>
      </c>
      <c r="L29" s="6"/>
      <c r="M29" s="9" t="s">
        <v>30</v>
      </c>
      <c r="N29" s="7">
        <f t="shared" si="3"/>
        <v>515</v>
      </c>
      <c r="O29" s="7">
        <f t="shared" si="3"/>
        <v>515</v>
      </c>
      <c r="P29" s="7">
        <f t="shared" si="3"/>
        <v>0</v>
      </c>
      <c r="Q29" s="7">
        <f t="shared" si="3"/>
        <v>88</v>
      </c>
      <c r="R29" s="7">
        <f t="shared" si="3"/>
        <v>0</v>
      </c>
      <c r="S29" s="8">
        <f t="shared" si="3"/>
        <v>0</v>
      </c>
    </row>
    <row r="30" spans="1:19">
      <c r="A30" t="s">
        <v>46</v>
      </c>
      <c r="B30" s="1">
        <v>2</v>
      </c>
      <c r="C30" s="1">
        <v>0</v>
      </c>
      <c r="D30" s="1">
        <v>6.89648E-3</v>
      </c>
      <c r="E30" s="1">
        <v>0</v>
      </c>
      <c r="F30" s="1">
        <v>7.5430250000000001E-3</v>
      </c>
      <c r="G30" s="1">
        <v>2.15515E-4</v>
      </c>
      <c r="H30" s="1">
        <v>2.15515E-4</v>
      </c>
      <c r="L30" s="12"/>
      <c r="M30" s="13" t="s">
        <v>31</v>
      </c>
      <c r="N30" s="14">
        <f t="shared" si="3"/>
        <v>515</v>
      </c>
      <c r="O30" s="14">
        <f t="shared" si="3"/>
        <v>515</v>
      </c>
      <c r="P30" s="14">
        <f t="shared" si="3"/>
        <v>0</v>
      </c>
      <c r="Q30" s="14">
        <f t="shared" si="3"/>
        <v>88</v>
      </c>
      <c r="R30" s="14">
        <f t="shared" si="3"/>
        <v>44</v>
      </c>
      <c r="S30" s="15">
        <f t="shared" si="3"/>
        <v>44</v>
      </c>
    </row>
    <row r="31" spans="1:19">
      <c r="A31" t="s">
        <v>47</v>
      </c>
      <c r="B31" s="1">
        <v>2</v>
      </c>
      <c r="C31" s="1">
        <v>0</v>
      </c>
      <c r="D31" s="1">
        <v>6.89648E-3</v>
      </c>
      <c r="E31" s="1">
        <v>0</v>
      </c>
      <c r="F31" s="1">
        <v>7.5430250000000001E-3</v>
      </c>
      <c r="G31" s="1">
        <v>3.8792699999999998E-3</v>
      </c>
      <c r="H31" s="1">
        <v>3.8792699999999998E-3</v>
      </c>
    </row>
    <row r="32" spans="1:19">
      <c r="A32" t="s">
        <v>48</v>
      </c>
      <c r="B32" s="1">
        <v>2</v>
      </c>
      <c r="C32" s="1">
        <v>2.2844590000000001E-2</v>
      </c>
      <c r="D32" s="1">
        <v>2.2844590000000001E-2</v>
      </c>
      <c r="E32" s="1">
        <v>3.44824E-3</v>
      </c>
      <c r="F32" s="1">
        <v>4.0947850000000001E-3</v>
      </c>
      <c r="G32" s="1">
        <v>0</v>
      </c>
      <c r="H32" s="1">
        <v>4.3102999999999995E-3</v>
      </c>
    </row>
    <row r="33" spans="1:8">
      <c r="A33" t="s">
        <v>49</v>
      </c>
      <c r="B33" s="1">
        <v>2</v>
      </c>
      <c r="C33" s="1">
        <v>2.3491135E-2</v>
      </c>
      <c r="D33" s="1">
        <v>2.3491135E-2</v>
      </c>
      <c r="E33" s="1">
        <v>3.44824E-3</v>
      </c>
      <c r="F33" s="1">
        <v>4.0947850000000001E-3</v>
      </c>
      <c r="G33" s="1">
        <v>0</v>
      </c>
      <c r="H33" s="1">
        <v>4.3102999999999995E-3</v>
      </c>
    </row>
    <row r="34" spans="1:8">
      <c r="A34" t="s">
        <v>50</v>
      </c>
      <c r="B34" s="1">
        <v>2</v>
      </c>
      <c r="C34" s="1">
        <v>2.2844590000000001E-2</v>
      </c>
      <c r="D34" s="1">
        <v>2.3491135E-2</v>
      </c>
      <c r="E34" s="1">
        <v>3.44824E-3</v>
      </c>
      <c r="F34" s="1">
        <v>3.44824E-3</v>
      </c>
      <c r="G34" s="1">
        <v>0</v>
      </c>
      <c r="H34" s="1">
        <v>4.3102999999999995E-3</v>
      </c>
    </row>
    <row r="35" spans="1:8">
      <c r="A35" t="s">
        <v>51</v>
      </c>
      <c r="B35" s="1">
        <v>2</v>
      </c>
      <c r="C35" s="1">
        <v>2.2844590000000001E-2</v>
      </c>
      <c r="D35" s="1">
        <v>2.3491135E-2</v>
      </c>
      <c r="E35" s="1">
        <v>4.0947850000000001E-3</v>
      </c>
      <c r="F35" s="1">
        <v>4.0947850000000001E-3</v>
      </c>
      <c r="G35" s="1">
        <v>0</v>
      </c>
      <c r="H35" s="1">
        <v>4.3102999999999995E-3</v>
      </c>
    </row>
    <row r="36" spans="1:8">
      <c r="A36" t="s">
        <v>52</v>
      </c>
      <c r="B36" s="1">
        <v>2</v>
      </c>
      <c r="C36" s="1">
        <v>2.8663495000000001E-2</v>
      </c>
      <c r="D36" s="1">
        <v>2.8663495000000001E-2</v>
      </c>
      <c r="E36" s="1">
        <v>3.44824E-3</v>
      </c>
      <c r="F36" s="1">
        <v>4.0947850000000001E-3</v>
      </c>
      <c r="G36" s="1">
        <v>0</v>
      </c>
      <c r="H36" s="1">
        <v>4.3102999999999995E-3</v>
      </c>
    </row>
    <row r="37" spans="1:8">
      <c r="A37" t="s">
        <v>53</v>
      </c>
      <c r="B37" s="1">
        <v>2</v>
      </c>
      <c r="C37" s="1">
        <v>3.0603129999999999E-2</v>
      </c>
      <c r="D37" s="1">
        <v>3.0603129999999999E-2</v>
      </c>
      <c r="E37" s="1">
        <v>3.44824E-3</v>
      </c>
      <c r="F37" s="1">
        <v>4.0947850000000001E-3</v>
      </c>
      <c r="G37" s="1">
        <v>0</v>
      </c>
      <c r="H37" s="1">
        <v>4.3102999999999995E-3</v>
      </c>
    </row>
    <row r="38" spans="1:8">
      <c r="A38" t="s">
        <v>54</v>
      </c>
      <c r="B38" s="1">
        <v>2</v>
      </c>
      <c r="C38" s="1">
        <v>2.8663495000000001E-2</v>
      </c>
      <c r="D38" s="1">
        <v>3.0603129999999999E-2</v>
      </c>
      <c r="E38" s="1">
        <v>3.44824E-3</v>
      </c>
      <c r="F38" s="1">
        <v>3.44824E-3</v>
      </c>
      <c r="G38" s="1">
        <v>0</v>
      </c>
      <c r="H38" s="1">
        <v>4.3102999999999995E-3</v>
      </c>
    </row>
    <row r="39" spans="1:8">
      <c r="A39" t="s">
        <v>55</v>
      </c>
      <c r="B39" s="1">
        <v>2</v>
      </c>
      <c r="C39" s="1">
        <v>2.8663495000000001E-2</v>
      </c>
      <c r="D39" s="1">
        <v>3.0603129999999999E-2</v>
      </c>
      <c r="E39" s="1">
        <v>4.0947850000000001E-3</v>
      </c>
      <c r="F39" s="1">
        <v>4.0947850000000001E-3</v>
      </c>
      <c r="G39" s="1">
        <v>0</v>
      </c>
      <c r="H39" s="1">
        <v>4.3102999999999995E-3</v>
      </c>
    </row>
    <row r="40" spans="1:8">
      <c r="A40" t="s">
        <v>56</v>
      </c>
      <c r="B40" s="1">
        <v>2</v>
      </c>
      <c r="C40" s="1">
        <v>3.577549E-2</v>
      </c>
      <c r="D40" s="1">
        <v>3.577549E-2</v>
      </c>
      <c r="E40" s="1">
        <v>3.44824E-3</v>
      </c>
      <c r="F40" s="1">
        <v>4.0947850000000001E-3</v>
      </c>
      <c r="G40" s="1">
        <v>0</v>
      </c>
      <c r="H40" s="1">
        <v>4.3102999999999995E-3</v>
      </c>
    </row>
    <row r="41" spans="1:8">
      <c r="A41" t="s">
        <v>57</v>
      </c>
      <c r="B41" s="1">
        <v>2</v>
      </c>
      <c r="C41" s="1">
        <v>3.6422034999999998E-2</v>
      </c>
      <c r="D41" s="1">
        <v>3.6422034999999998E-2</v>
      </c>
      <c r="E41" s="1">
        <v>3.44824E-3</v>
      </c>
      <c r="F41" s="1">
        <v>4.0947850000000001E-3</v>
      </c>
      <c r="G41" s="1">
        <v>0</v>
      </c>
      <c r="H41" s="1">
        <v>4.3102999999999995E-3</v>
      </c>
    </row>
    <row r="42" spans="1:8">
      <c r="A42" t="s">
        <v>58</v>
      </c>
      <c r="B42" s="1">
        <v>2</v>
      </c>
      <c r="C42" s="1">
        <v>3.577549E-2</v>
      </c>
      <c r="D42" s="1">
        <v>3.6422034999999998E-2</v>
      </c>
      <c r="E42" s="1">
        <v>3.44824E-3</v>
      </c>
      <c r="F42" s="1">
        <v>3.44824E-3</v>
      </c>
      <c r="G42" s="1">
        <v>0</v>
      </c>
      <c r="H42" s="1">
        <v>4.3102999999999995E-3</v>
      </c>
    </row>
    <row r="43" spans="1:8">
      <c r="A43" t="s">
        <v>59</v>
      </c>
      <c r="B43" s="1">
        <v>2</v>
      </c>
      <c r="C43" s="1">
        <v>3.577549E-2</v>
      </c>
      <c r="D43" s="1">
        <v>3.6422034999999998E-2</v>
      </c>
      <c r="E43" s="1">
        <v>4.0947850000000001E-3</v>
      </c>
      <c r="F43" s="1">
        <v>4.0947850000000001E-3</v>
      </c>
      <c r="G43" s="1">
        <v>0</v>
      </c>
      <c r="H43" s="1">
        <v>4.3102999999999995E-3</v>
      </c>
    </row>
    <row r="44" spans="1:8">
      <c r="B44" s="1"/>
      <c r="C44" s="1"/>
      <c r="D44" s="1"/>
      <c r="E44" s="1"/>
      <c r="F44" s="1"/>
      <c r="G44" s="1"/>
      <c r="H44" s="1"/>
    </row>
    <row r="45" spans="1:8">
      <c r="B45" s="1"/>
      <c r="C45" s="1"/>
      <c r="D45" s="1"/>
      <c r="E45" s="1"/>
      <c r="F45" s="1"/>
      <c r="G45" s="1"/>
      <c r="H45" s="1"/>
    </row>
    <row r="46" spans="1:8">
      <c r="B46" s="1"/>
      <c r="C46" s="1"/>
      <c r="D46" s="1"/>
      <c r="E46" s="1"/>
      <c r="F46" s="1"/>
      <c r="G46" s="1"/>
      <c r="H46" s="1"/>
    </row>
    <row r="47" spans="1:8">
      <c r="B47" s="1"/>
      <c r="C47" s="1"/>
      <c r="D47" s="1"/>
      <c r="E47" s="1"/>
      <c r="F47" s="1"/>
      <c r="G47" s="1"/>
      <c r="H47" s="1"/>
    </row>
    <row r="48" spans="1:8">
      <c r="B48" s="1"/>
      <c r="C48" s="1"/>
      <c r="D48" s="1"/>
      <c r="E48" s="1"/>
      <c r="F48" s="1"/>
      <c r="G48" s="1"/>
      <c r="H48" s="1"/>
    </row>
    <row r="49" spans="2:8">
      <c r="B49" s="1"/>
      <c r="C49" s="1"/>
      <c r="D49" s="1"/>
      <c r="E49" s="1"/>
      <c r="F49" s="1"/>
      <c r="G49" s="1"/>
      <c r="H49" s="1"/>
    </row>
    <row r="50" spans="2:8">
      <c r="B50" s="1"/>
      <c r="C50" s="1"/>
      <c r="D50" s="1"/>
      <c r="E50" s="1"/>
      <c r="F50" s="1"/>
      <c r="G50" s="1"/>
      <c r="H50" s="1"/>
    </row>
    <row r="51" spans="2:8">
      <c r="B51" s="1"/>
      <c r="C51" s="1"/>
      <c r="D51" s="1"/>
      <c r="E51" s="1"/>
      <c r="F51" s="1"/>
      <c r="G51" s="1"/>
      <c r="H51" s="1"/>
    </row>
    <row r="52" spans="2:8">
      <c r="B52" s="1"/>
      <c r="C52" s="1"/>
      <c r="D52" s="1"/>
      <c r="E52" s="1"/>
      <c r="F52" s="1"/>
      <c r="G52" s="1"/>
      <c r="H52" s="1"/>
    </row>
    <row r="53" spans="2:8">
      <c r="B53" s="1"/>
      <c r="C53" s="1"/>
      <c r="D53" s="1"/>
      <c r="E53" s="1"/>
      <c r="F53" s="1"/>
      <c r="G53" s="1"/>
      <c r="H53" s="1"/>
    </row>
    <row r="54" spans="2:8">
      <c r="B54" s="1"/>
      <c r="C54" s="1"/>
      <c r="D54" s="1"/>
      <c r="E54" s="1"/>
      <c r="F54" s="1"/>
      <c r="G54" s="1"/>
      <c r="H54" s="1"/>
    </row>
    <row r="55" spans="2:8">
      <c r="B55" s="1"/>
      <c r="C55" s="1"/>
      <c r="D55" s="1"/>
      <c r="E55" s="1"/>
      <c r="F55" s="1"/>
      <c r="G55" s="1"/>
      <c r="H55" s="1"/>
    </row>
    <row r="56" spans="2:8">
      <c r="B56" s="1"/>
      <c r="C56" s="1"/>
      <c r="D56" s="1"/>
      <c r="E56" s="1"/>
      <c r="F56" s="1"/>
      <c r="G56" s="1"/>
      <c r="H56" s="1"/>
    </row>
    <row r="57" spans="2:8">
      <c r="B57" s="1"/>
      <c r="C57" s="1"/>
      <c r="D57" s="1"/>
      <c r="E57" s="1"/>
      <c r="F57" s="1"/>
      <c r="G57" s="1"/>
      <c r="H57" s="1"/>
    </row>
    <row r="58" spans="2:8">
      <c r="B58" s="1"/>
      <c r="C58" s="1"/>
      <c r="D58" s="1"/>
      <c r="E58" s="1"/>
      <c r="F58" s="1"/>
      <c r="G58" s="1"/>
      <c r="H58" s="1"/>
    </row>
    <row r="59" spans="2:8">
      <c r="B59" s="1"/>
      <c r="C59" s="1"/>
      <c r="D59" s="1"/>
      <c r="E59" s="1"/>
      <c r="F59" s="1"/>
      <c r="G59" s="1"/>
      <c r="H59" s="1"/>
    </row>
    <row r="60" spans="2:8">
      <c r="B60" s="1"/>
      <c r="C60" s="1"/>
      <c r="D60" s="1"/>
      <c r="E60" s="1"/>
      <c r="F60" s="1"/>
      <c r="G60" s="1"/>
      <c r="H60" s="1"/>
    </row>
    <row r="61" spans="2:8">
      <c r="B61" s="1"/>
      <c r="C61" s="1"/>
      <c r="D61" s="1"/>
      <c r="E61" s="1"/>
      <c r="F61" s="1"/>
      <c r="G61" s="1"/>
      <c r="H61" s="1"/>
    </row>
    <row r="62" spans="2:8">
      <c r="B62" s="1"/>
      <c r="C62" s="1"/>
      <c r="D62" s="1"/>
      <c r="E62" s="1"/>
      <c r="F62" s="1"/>
      <c r="G62" s="1"/>
      <c r="H62" s="1"/>
    </row>
    <row r="63" spans="2:8">
      <c r="B63" s="1"/>
      <c r="C63" s="1"/>
      <c r="D63" s="1"/>
      <c r="E63" s="1"/>
      <c r="F63" s="1"/>
      <c r="G63" s="1"/>
      <c r="H63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7"/>
  <sheetViews>
    <sheetView workbookViewId="0">
      <selection activeCell="D41" sqref="D41"/>
    </sheetView>
  </sheetViews>
  <sheetFormatPr defaultRowHeight="15"/>
  <cols>
    <col min="1" max="1" width="22.5703125" bestFit="1" customWidth="1"/>
    <col min="2" max="2" width="14.140625" bestFit="1" customWidth="1"/>
    <col min="3" max="4" width="11" bestFit="1" customWidth="1"/>
    <col min="5" max="5" width="12" bestFit="1" customWidth="1"/>
    <col min="6" max="6" width="5.7109375" bestFit="1" customWidth="1"/>
    <col min="7" max="7" width="5.42578125" bestFit="1" customWidth="1"/>
    <col min="8" max="8" width="5.7109375" bestFit="1" customWidth="1"/>
  </cols>
  <sheetData>
    <row r="1" spans="1:8">
      <c r="A1" t="s">
        <v>0</v>
      </c>
      <c r="C1">
        <f>+ROUNDUP(('START HERE -SCN Worksheet'!C14/'START HERE -SCN Worksheet'!$B$15 + 'START HERE -SCN Worksheet'!$B$11)/64,0)*64</f>
        <v>256</v>
      </c>
      <c r="D1">
        <f>+ROUNDUP('START HERE -SCN Worksheet'!D14/'START HERE -SCN Worksheet'!$B$15,0) + 'START HERE -SCN Worksheet'!$B$11</f>
        <v>36</v>
      </c>
      <c r="E1">
        <f>+ROUNDUP('START HERE -SCN Worksheet'!E14/'START HERE -SCN Worksheet'!$B$15,0)+ 'START HERE -SCN Worksheet'!$B$11</f>
        <v>21</v>
      </c>
    </row>
    <row r="2" spans="1:8">
      <c r="A2" t="s">
        <v>1</v>
      </c>
      <c r="B2">
        <f>+'START HERE -SCN Worksheet'!B15</f>
        <v>2.15515E-4</v>
      </c>
    </row>
    <row r="3" spans="1:8">
      <c r="A3" t="s">
        <v>34</v>
      </c>
      <c r="B3">
        <f>+'START HERE -SCN Worksheet'!B16</f>
        <v>24</v>
      </c>
    </row>
    <row r="4" spans="1:8">
      <c r="A4" t="s">
        <v>3</v>
      </c>
      <c r="B4">
        <f>+'START HERE -SCN Worksheet'!B17</f>
        <v>0</v>
      </c>
      <c r="C4">
        <f>+'START HERE -SCN Worksheet'!C17</f>
        <v>1</v>
      </c>
      <c r="D4">
        <f>+'START HERE -SCN Worksheet'!D17</f>
        <v>2</v>
      </c>
    </row>
    <row r="5" spans="1:8">
      <c r="A5" t="s">
        <v>4</v>
      </c>
      <c r="B5">
        <f>+'START HERE -SCN Worksheet'!B18</f>
        <v>-1</v>
      </c>
      <c r="C5">
        <f>+'START HERE -SCN Worksheet'!C18</f>
        <v>0.15384639999999999</v>
      </c>
      <c r="D5">
        <f>+'START HERE -SCN Worksheet'!D18</f>
        <v>-1</v>
      </c>
    </row>
    <row r="6" spans="1:8">
      <c r="A6" t="s">
        <v>5</v>
      </c>
      <c r="B6" t="s">
        <v>3</v>
      </c>
      <c r="C6" t="s">
        <v>6</v>
      </c>
      <c r="D6" t="s">
        <v>7</v>
      </c>
      <c r="E6" t="s">
        <v>8</v>
      </c>
      <c r="F6" t="s">
        <v>9</v>
      </c>
      <c r="G6" t="s">
        <v>10</v>
      </c>
      <c r="H6" t="s">
        <v>11</v>
      </c>
    </row>
    <row r="7" spans="1:8">
      <c r="A7" t="str">
        <f>+'START HERE -SCN Worksheet'!A20</f>
        <v>Filt WG  Left Wall x = min</v>
      </c>
      <c r="B7">
        <f>+'START HERE -SCN Worksheet'!B20</f>
        <v>1</v>
      </c>
      <c r="C7">
        <f>+ROUND('START HERE -SCN Worksheet'!C20/'START HERE -SCN Worksheet'!$B$15,0)+'START HERE -SCN Worksheet'!$B$11</f>
        <v>61</v>
      </c>
      <c r="D7">
        <f>+ROUND('START HERE -SCN Worksheet'!D20/'START HERE -SCN Worksheet'!$B$15,0)+'START HERE -SCN Worksheet'!$B$11</f>
        <v>61</v>
      </c>
      <c r="E7">
        <f>+ROUND('START HERE -SCN Worksheet'!E20/'START HERE -SCN Worksheet'!$B$15,0)+'START HERE -SCN Worksheet'!$B$11</f>
        <v>0</v>
      </c>
      <c r="F7">
        <f>+ROUND('START HERE -SCN Worksheet'!F20/'START HERE -SCN Worksheet'!$B$15,0)+'START HERE -SCN Worksheet'!$B$11</f>
        <v>35</v>
      </c>
      <c r="G7">
        <f>+ROUND('START HERE -SCN Worksheet'!G20/'START HERE -SCN Worksheet'!$B$15,0)+'START HERE -SCN Worksheet'!$B$11</f>
        <v>0</v>
      </c>
      <c r="H7">
        <f>+ROUND('START HERE -SCN Worksheet'!H20/'START HERE -SCN Worksheet'!$B$15,0)+'START HERE -SCN Worksheet'!$B$11</f>
        <v>20</v>
      </c>
    </row>
    <row r="8" spans="1:8">
      <c r="A8" t="str">
        <f>+'START HERE -SCN Worksheet'!A21</f>
        <v>Filt WG  Right wall x = max</v>
      </c>
      <c r="B8">
        <f>+'START HERE -SCN Worksheet'!B21</f>
        <v>1</v>
      </c>
      <c r="C8">
        <f>+ROUND('START HERE -SCN Worksheet'!C21/'START HERE -SCN Worksheet'!$B$15,0)+'START HERE -SCN Worksheet'!$B$11</f>
        <v>211</v>
      </c>
      <c r="D8">
        <f>+ROUND('START HERE -SCN Worksheet'!D21/'START HERE -SCN Worksheet'!$B$15,0)+'START HERE -SCN Worksheet'!$B$11</f>
        <v>211</v>
      </c>
      <c r="E8">
        <f>+ROUND('START HERE -SCN Worksheet'!E21/'START HERE -SCN Worksheet'!$B$15,0)+'START HERE -SCN Worksheet'!$B$11</f>
        <v>0</v>
      </c>
      <c r="F8">
        <f>+ROUND('START HERE -SCN Worksheet'!F21/'START HERE -SCN Worksheet'!$B$15,0)+'START HERE -SCN Worksheet'!$B$11</f>
        <v>35</v>
      </c>
      <c r="G8">
        <f>+ROUND('START HERE -SCN Worksheet'!G21/'START HERE -SCN Worksheet'!$B$15,0)+'START HERE -SCN Worksheet'!$B$11</f>
        <v>0</v>
      </c>
      <c r="H8">
        <f>+ROUND('START HERE -SCN Worksheet'!H21/'START HERE -SCN Worksheet'!$B$15,0)+'START HERE -SCN Worksheet'!$B$11</f>
        <v>20</v>
      </c>
    </row>
    <row r="9" spans="1:8">
      <c r="A9" t="str">
        <f>+'START HERE -SCN Worksheet'!A22</f>
        <v>Filt WG  y=min</v>
      </c>
      <c r="B9">
        <f>+'START HERE -SCN Worksheet'!B22</f>
        <v>2</v>
      </c>
      <c r="C9">
        <f>+ROUND('START HERE -SCN Worksheet'!C22/'START HERE -SCN Worksheet'!$B$15,0)+'START HERE -SCN Worksheet'!$B$11</f>
        <v>60</v>
      </c>
      <c r="D9">
        <f>+ROUND('START HERE -SCN Worksheet'!D22/'START HERE -SCN Worksheet'!$B$15,0)+'START HERE -SCN Worksheet'!$B$11</f>
        <v>212</v>
      </c>
      <c r="E9">
        <f>+ROUND('START HERE -SCN Worksheet'!E22/'START HERE -SCN Worksheet'!$B$15,0)+'START HERE -SCN Worksheet'!$B$11</f>
        <v>1</v>
      </c>
      <c r="F9">
        <f>+ROUND('START HERE -SCN Worksheet'!F22/'START HERE -SCN Worksheet'!$B$15,0)+'START HERE -SCN Worksheet'!$B$11</f>
        <v>1</v>
      </c>
      <c r="G9">
        <f>+ROUND('START HERE -SCN Worksheet'!G22/'START HERE -SCN Worksheet'!$B$15,0)+'START HERE -SCN Worksheet'!$B$11</f>
        <v>0</v>
      </c>
      <c r="H9">
        <f>+ROUND('START HERE -SCN Worksheet'!H22/'START HERE -SCN Worksheet'!$B$15,0)+'START HERE -SCN Worksheet'!$B$11</f>
        <v>20</v>
      </c>
    </row>
    <row r="10" spans="1:8">
      <c r="A10" t="str">
        <f>+'START HERE -SCN Worksheet'!A23</f>
        <v>Filt WG y =max</v>
      </c>
      <c r="B10">
        <f>+'START HERE -SCN Worksheet'!B23</f>
        <v>2</v>
      </c>
      <c r="C10">
        <f>+ROUND('START HERE -SCN Worksheet'!C23/'START HERE -SCN Worksheet'!$B$15,0)+'START HERE -SCN Worksheet'!$B$11</f>
        <v>60</v>
      </c>
      <c r="D10">
        <f>+ROUND('START HERE -SCN Worksheet'!D23/'START HERE -SCN Worksheet'!$B$15,0)+'START HERE -SCN Worksheet'!$B$11</f>
        <v>212</v>
      </c>
      <c r="E10">
        <f>+ROUND('START HERE -SCN Worksheet'!E23/'START HERE -SCN Worksheet'!$B$15,0)+'START HERE -SCN Worksheet'!$B$11</f>
        <v>34</v>
      </c>
      <c r="F10">
        <f>+ROUND('START HERE -SCN Worksheet'!F23/'START HERE -SCN Worksheet'!$B$15,0)+'START HERE -SCN Worksheet'!$B$11</f>
        <v>34</v>
      </c>
      <c r="G10">
        <f>+ROUND('START HERE -SCN Worksheet'!G23/'START HERE -SCN Worksheet'!$B$15,0)+'START HERE -SCN Worksheet'!$B$11</f>
        <v>0</v>
      </c>
      <c r="H10">
        <f>+ROUND('START HERE -SCN Worksheet'!H23/'START HERE -SCN Worksheet'!$B$15,0)+'START HERE -SCN Worksheet'!$B$11</f>
        <v>20</v>
      </c>
    </row>
    <row r="11" spans="1:8">
      <c r="A11" t="str">
        <f>+'START HERE -SCN Worksheet'!A24</f>
        <v>Filt WG z=min</v>
      </c>
      <c r="B11">
        <f>+'START HERE -SCN Worksheet'!B24</f>
        <v>2</v>
      </c>
      <c r="C11">
        <f>+ROUND('START HERE -SCN Worksheet'!C24/'START HERE -SCN Worksheet'!$B$15,0)+'START HERE -SCN Worksheet'!$B$11</f>
        <v>60</v>
      </c>
      <c r="D11">
        <f>+ROUND('START HERE -SCN Worksheet'!D24/'START HERE -SCN Worksheet'!$B$15,0)+'START HERE -SCN Worksheet'!$B$11</f>
        <v>212</v>
      </c>
      <c r="E11">
        <f>+ROUND('START HERE -SCN Worksheet'!E24/'START HERE -SCN Worksheet'!$B$15,0)+'START HERE -SCN Worksheet'!$B$11</f>
        <v>0</v>
      </c>
      <c r="F11">
        <f>+ROUND('START HERE -SCN Worksheet'!F24/'START HERE -SCN Worksheet'!$B$15,0)+'START HERE -SCN Worksheet'!$B$11</f>
        <v>35</v>
      </c>
      <c r="G11">
        <f>+ROUND('START HERE -SCN Worksheet'!G24/'START HERE -SCN Worksheet'!$B$15,0)+'START HERE -SCN Worksheet'!$B$11</f>
        <v>1</v>
      </c>
      <c r="H11">
        <f>+ROUND('START HERE -SCN Worksheet'!H24/'START HERE -SCN Worksheet'!$B$15,0)+'START HERE -SCN Worksheet'!$B$11</f>
        <v>1</v>
      </c>
    </row>
    <row r="12" spans="1:8">
      <c r="A12" t="str">
        <f>+'START HERE -SCN Worksheet'!A25</f>
        <v>Filt WG z=max</v>
      </c>
      <c r="B12">
        <f>+'START HERE -SCN Worksheet'!B25</f>
        <v>2</v>
      </c>
      <c r="C12">
        <f>+ROUND('START HERE -SCN Worksheet'!C25/'START HERE -SCN Worksheet'!$B$15,0)+'START HERE -SCN Worksheet'!$B$11</f>
        <v>60</v>
      </c>
      <c r="D12">
        <f>+ROUND('START HERE -SCN Worksheet'!D25/'START HERE -SCN Worksheet'!$B$15,0)+'START HERE -SCN Worksheet'!$B$11</f>
        <v>212</v>
      </c>
      <c r="E12">
        <f>+ROUND('START HERE -SCN Worksheet'!E25/'START HERE -SCN Worksheet'!$B$15,0)+'START HERE -SCN Worksheet'!$B$11</f>
        <v>0</v>
      </c>
      <c r="F12">
        <f>+ROUND('START HERE -SCN Worksheet'!F25/'START HERE -SCN Worksheet'!$B$15,0)+'START HERE -SCN Worksheet'!$B$11</f>
        <v>35</v>
      </c>
      <c r="G12">
        <f>+ROUND('START HERE -SCN Worksheet'!G25/'START HERE -SCN Worksheet'!$B$15,0)+'START HERE -SCN Worksheet'!$B$11</f>
        <v>18</v>
      </c>
      <c r="H12">
        <f>+ROUND('START HERE -SCN Worksheet'!H25/'START HERE -SCN Worksheet'!$B$15,0)+'START HERE -SCN Worksheet'!$B$11</f>
        <v>18</v>
      </c>
    </row>
    <row r="13" spans="1:8">
      <c r="A13" t="str">
        <f>+'START HERE -SCN Worksheet'!A26</f>
        <v>Ref WG side 1 x=min</v>
      </c>
      <c r="B13">
        <f>+'START HERE -SCN Worksheet'!B26</f>
        <v>1</v>
      </c>
      <c r="C13">
        <f>+ROUND('START HERE -SCN Worksheet'!C26/'START HERE -SCN Worksheet'!$B$15,0)+'START HERE -SCN Worksheet'!$B$11</f>
        <v>1</v>
      </c>
      <c r="D13">
        <f>+ROUND('START HERE -SCN Worksheet'!D26/'START HERE -SCN Worksheet'!$B$15,0)+'START HERE -SCN Worksheet'!$B$11</f>
        <v>1</v>
      </c>
      <c r="E13">
        <f>+ROUND('START HERE -SCN Worksheet'!E26/'START HERE -SCN Worksheet'!$B$15,0)+'START HERE -SCN Worksheet'!$B$11</f>
        <v>0</v>
      </c>
      <c r="F13">
        <f>+ROUND('START HERE -SCN Worksheet'!F26/'START HERE -SCN Worksheet'!$B$15,0)+'START HERE -SCN Worksheet'!$B$11</f>
        <v>35</v>
      </c>
      <c r="G13">
        <f>+ROUND('START HERE -SCN Worksheet'!G26/'START HERE -SCN Worksheet'!$B$15,0)+'START HERE -SCN Worksheet'!$B$11</f>
        <v>0</v>
      </c>
      <c r="H13">
        <f>+ROUND('START HERE -SCN Worksheet'!H26/'START HERE -SCN Worksheet'!$B$15,0)+'START HERE -SCN Worksheet'!$B$11</f>
        <v>19</v>
      </c>
    </row>
    <row r="14" spans="1:8">
      <c r="A14" t="str">
        <f>+'START HERE -SCN Worksheet'!A27</f>
        <v>Ref WG side 2 x=max</v>
      </c>
      <c r="B14">
        <f>+'START HERE -SCN Worksheet'!B27</f>
        <v>1</v>
      </c>
      <c r="C14">
        <f>+ROUND('START HERE -SCN Worksheet'!C27/'START HERE -SCN Worksheet'!$B$15,0)+'START HERE -SCN Worksheet'!$B$11</f>
        <v>31</v>
      </c>
      <c r="D14">
        <f>+ROUND('START HERE -SCN Worksheet'!D27/'START HERE -SCN Worksheet'!$B$15,0)+'START HERE -SCN Worksheet'!$B$11</f>
        <v>31</v>
      </c>
      <c r="E14">
        <f>+ROUND('START HERE -SCN Worksheet'!E27/'START HERE -SCN Worksheet'!$B$15,0)+'START HERE -SCN Worksheet'!$B$11</f>
        <v>0</v>
      </c>
      <c r="F14">
        <f>+ROUND('START HERE -SCN Worksheet'!F27/'START HERE -SCN Worksheet'!$B$15,0)+'START HERE -SCN Worksheet'!$B$11</f>
        <v>35</v>
      </c>
      <c r="G14">
        <f>+ROUND('START HERE -SCN Worksheet'!G27/'START HERE -SCN Worksheet'!$B$15,0)+'START HERE -SCN Worksheet'!$B$11</f>
        <v>0</v>
      </c>
      <c r="H14">
        <f>+ROUND('START HERE -SCN Worksheet'!H27/'START HERE -SCN Worksheet'!$B$15,0)+'START HERE -SCN Worksheet'!$B$11</f>
        <v>19</v>
      </c>
    </row>
    <row r="15" spans="1:8">
      <c r="A15" t="str">
        <f>+'START HERE -SCN Worksheet'!A28</f>
        <v>Ref WG side 3 y=min</v>
      </c>
      <c r="B15">
        <f>+'START HERE -SCN Worksheet'!B28</f>
        <v>1</v>
      </c>
      <c r="C15">
        <f>+ROUND('START HERE -SCN Worksheet'!C28/'START HERE -SCN Worksheet'!$B$15,0)+'START HERE -SCN Worksheet'!$B$11</f>
        <v>0</v>
      </c>
      <c r="D15">
        <f>+ROUND('START HERE -SCN Worksheet'!D28/'START HERE -SCN Worksheet'!$B$15,0)+'START HERE -SCN Worksheet'!$B$11</f>
        <v>32</v>
      </c>
      <c r="E15">
        <f>+ROUND('START HERE -SCN Worksheet'!E28/'START HERE -SCN Worksheet'!$B$15,0)+'START HERE -SCN Worksheet'!$B$11</f>
        <v>1</v>
      </c>
      <c r="F15">
        <f>+ROUND('START HERE -SCN Worksheet'!F28/'START HERE -SCN Worksheet'!$B$15,0)+'START HERE -SCN Worksheet'!$B$11</f>
        <v>1</v>
      </c>
      <c r="G15">
        <f>+ROUND('START HERE -SCN Worksheet'!G28/'START HERE -SCN Worksheet'!$B$15,0)+'START HERE -SCN Worksheet'!$B$11</f>
        <v>0</v>
      </c>
      <c r="H15">
        <f>+ROUND('START HERE -SCN Worksheet'!H28/'START HERE -SCN Worksheet'!$B$15,0)+'START HERE -SCN Worksheet'!$B$11</f>
        <v>19</v>
      </c>
    </row>
    <row r="16" spans="1:8">
      <c r="A16" t="str">
        <f>+'START HERE -SCN Worksheet'!A29</f>
        <v>Ref WG side 4 y=max</v>
      </c>
      <c r="B16">
        <f>+'START HERE -SCN Worksheet'!B29</f>
        <v>1</v>
      </c>
      <c r="C16">
        <f>+ROUND('START HERE -SCN Worksheet'!C29/'START HERE -SCN Worksheet'!$B$15,0)+'START HERE -SCN Worksheet'!$B$11</f>
        <v>0</v>
      </c>
      <c r="D16">
        <f>+ROUND('START HERE -SCN Worksheet'!D29/'START HERE -SCN Worksheet'!$B$15,0)+'START HERE -SCN Worksheet'!$B$11</f>
        <v>32</v>
      </c>
      <c r="E16">
        <f>+ROUND('START HERE -SCN Worksheet'!E29/'START HERE -SCN Worksheet'!$B$15,0)+'START HERE -SCN Worksheet'!$B$11</f>
        <v>34</v>
      </c>
      <c r="F16">
        <f>+ROUND('START HERE -SCN Worksheet'!F29/'START HERE -SCN Worksheet'!$B$15,0)+'START HERE -SCN Worksheet'!$B$11</f>
        <v>34</v>
      </c>
      <c r="G16">
        <f>+ROUND('START HERE -SCN Worksheet'!G29/'START HERE -SCN Worksheet'!$B$15,0)+'START HERE -SCN Worksheet'!$B$11</f>
        <v>0</v>
      </c>
      <c r="H16">
        <f>+ROUND('START HERE -SCN Worksheet'!H29/'START HERE -SCN Worksheet'!$B$15,0)+'START HERE -SCN Worksheet'!$B$11</f>
        <v>19</v>
      </c>
    </row>
    <row r="17" spans="1:8">
      <c r="A17" t="str">
        <f>+'START HERE -SCN Worksheet'!A30</f>
        <v>Ref WG side 5 z=min</v>
      </c>
      <c r="B17">
        <f>+'START HERE -SCN Worksheet'!B30</f>
        <v>2</v>
      </c>
      <c r="C17">
        <f>+ROUND('START HERE -SCN Worksheet'!C30/'START HERE -SCN Worksheet'!$B$15,0)+'START HERE -SCN Worksheet'!$B$11</f>
        <v>0</v>
      </c>
      <c r="D17">
        <f>+ROUND('START HERE -SCN Worksheet'!D30/'START HERE -SCN Worksheet'!$B$15,0)+'START HERE -SCN Worksheet'!$B$11</f>
        <v>32</v>
      </c>
      <c r="E17">
        <f>+ROUND('START HERE -SCN Worksheet'!E30/'START HERE -SCN Worksheet'!$B$15,0)+'START HERE -SCN Worksheet'!$B$11</f>
        <v>0</v>
      </c>
      <c r="F17">
        <f>+ROUND('START HERE -SCN Worksheet'!F30/'START HERE -SCN Worksheet'!$B$15,0)+'START HERE -SCN Worksheet'!$B$11</f>
        <v>35</v>
      </c>
      <c r="G17">
        <f>+ROUND('START HERE -SCN Worksheet'!G30/'START HERE -SCN Worksheet'!$B$15,0)+'START HERE -SCN Worksheet'!$B$11</f>
        <v>1</v>
      </c>
      <c r="H17">
        <f>+ROUND('START HERE -SCN Worksheet'!H30/'START HERE -SCN Worksheet'!$B$15,0)+'START HERE -SCN Worksheet'!$B$11</f>
        <v>1</v>
      </c>
    </row>
    <row r="18" spans="1:8">
      <c r="A18" t="str">
        <f>+'START HERE -SCN Worksheet'!A31</f>
        <v>Ref WG side 6 z=max</v>
      </c>
      <c r="B18">
        <f>+'START HERE -SCN Worksheet'!B31</f>
        <v>2</v>
      </c>
      <c r="C18">
        <f>+ROUND('START HERE -SCN Worksheet'!C31/'START HERE -SCN Worksheet'!$B$15,0)+'START HERE -SCN Worksheet'!$B$11</f>
        <v>0</v>
      </c>
      <c r="D18">
        <f>+ROUND('START HERE -SCN Worksheet'!D31/'START HERE -SCN Worksheet'!$B$15,0)+'START HERE -SCN Worksheet'!$B$11</f>
        <v>32</v>
      </c>
      <c r="E18">
        <f>+ROUND('START HERE -SCN Worksheet'!E31/'START HERE -SCN Worksheet'!$B$15,0)+'START HERE -SCN Worksheet'!$B$11</f>
        <v>0</v>
      </c>
      <c r="F18">
        <f>+ROUND('START HERE -SCN Worksheet'!F31/'START HERE -SCN Worksheet'!$B$15,0)+'START HERE -SCN Worksheet'!$B$11</f>
        <v>35</v>
      </c>
      <c r="G18">
        <f>+ROUND('START HERE -SCN Worksheet'!G31/'START HERE -SCN Worksheet'!$B$15,0)+'START HERE -SCN Worksheet'!$B$11</f>
        <v>18</v>
      </c>
      <c r="H18">
        <f>+ROUND('START HERE -SCN Worksheet'!H31/'START HERE -SCN Worksheet'!$B$15,0)+'START HERE -SCN Worksheet'!$B$11</f>
        <v>18</v>
      </c>
    </row>
    <row r="19" spans="1:8">
      <c r="A19" t="str">
        <f>+'START HERE -SCN Worksheet'!A32</f>
        <v>Pole 1 side 1 x=min</v>
      </c>
      <c r="B19">
        <f>+'START HERE -SCN Worksheet'!B32</f>
        <v>2</v>
      </c>
      <c r="C19">
        <f>+ROUND('START HERE -SCN Worksheet'!C32/'START HERE -SCN Worksheet'!$B$15,0)+'START HERE -SCN Worksheet'!$B$11</f>
        <v>106</v>
      </c>
      <c r="D19">
        <f>+ROUND('START HERE -SCN Worksheet'!D32/'START HERE -SCN Worksheet'!$B$15,0)+'START HERE -SCN Worksheet'!$B$11</f>
        <v>106</v>
      </c>
      <c r="E19">
        <f>+ROUND('START HERE -SCN Worksheet'!E32/'START HERE -SCN Worksheet'!$B$15,0)+'START HERE -SCN Worksheet'!$B$11</f>
        <v>16</v>
      </c>
      <c r="F19">
        <f>+ROUND('START HERE -SCN Worksheet'!F32/'START HERE -SCN Worksheet'!$B$15,0)+'START HERE -SCN Worksheet'!$B$11</f>
        <v>19</v>
      </c>
      <c r="G19">
        <f>+ROUND('START HERE -SCN Worksheet'!G32/'START HERE -SCN Worksheet'!$B$15,0)+'START HERE -SCN Worksheet'!$B$11</f>
        <v>0</v>
      </c>
      <c r="H19">
        <f>+ROUND('START HERE -SCN Worksheet'!H32/'START HERE -SCN Worksheet'!$B$15,0)+'START HERE -SCN Worksheet'!$B$11</f>
        <v>20</v>
      </c>
    </row>
    <row r="20" spans="1:8">
      <c r="A20" t="str">
        <f>+'START HERE -SCN Worksheet'!A33</f>
        <v>Pole 1 side 2 x=max</v>
      </c>
      <c r="B20">
        <f>+'START HERE -SCN Worksheet'!B33</f>
        <v>2</v>
      </c>
      <c r="C20">
        <f>+ROUND('START HERE -SCN Worksheet'!C33/'START HERE -SCN Worksheet'!$B$15,0)+'START HERE -SCN Worksheet'!$B$11</f>
        <v>109</v>
      </c>
      <c r="D20">
        <f>+ROUND('START HERE -SCN Worksheet'!D33/'START HERE -SCN Worksheet'!$B$15,0)+'START HERE -SCN Worksheet'!$B$11</f>
        <v>109</v>
      </c>
      <c r="E20">
        <f>+ROUND('START HERE -SCN Worksheet'!E33/'START HERE -SCN Worksheet'!$B$15,0)+'START HERE -SCN Worksheet'!$B$11</f>
        <v>16</v>
      </c>
      <c r="F20">
        <f>+ROUND('START HERE -SCN Worksheet'!F33/'START HERE -SCN Worksheet'!$B$15,0)+'START HERE -SCN Worksheet'!$B$11</f>
        <v>19</v>
      </c>
      <c r="G20">
        <f>+ROUND('START HERE -SCN Worksheet'!G33/'START HERE -SCN Worksheet'!$B$15,0)+'START HERE -SCN Worksheet'!$B$11</f>
        <v>0</v>
      </c>
      <c r="H20">
        <f>+ROUND('START HERE -SCN Worksheet'!H33/'START HERE -SCN Worksheet'!$B$15,0)+'START HERE -SCN Worksheet'!$B$11</f>
        <v>20</v>
      </c>
    </row>
    <row r="21" spans="1:8">
      <c r="A21" t="str">
        <f>+'START HERE -SCN Worksheet'!A34</f>
        <v>Pole 1 side 3 y=min</v>
      </c>
      <c r="B21">
        <f>+'START HERE -SCN Worksheet'!B34</f>
        <v>2</v>
      </c>
      <c r="C21">
        <f>+ROUND('START HERE -SCN Worksheet'!C34/'START HERE -SCN Worksheet'!$B$15,0)+'START HERE -SCN Worksheet'!$B$11</f>
        <v>106</v>
      </c>
      <c r="D21">
        <f>+ROUND('START HERE -SCN Worksheet'!D34/'START HERE -SCN Worksheet'!$B$15,0)+'START HERE -SCN Worksheet'!$B$11</f>
        <v>109</v>
      </c>
      <c r="E21">
        <f>+ROUND('START HERE -SCN Worksheet'!E34/'START HERE -SCN Worksheet'!$B$15,0)+'START HERE -SCN Worksheet'!$B$11</f>
        <v>16</v>
      </c>
      <c r="F21">
        <f>+ROUND('START HERE -SCN Worksheet'!F34/'START HERE -SCN Worksheet'!$B$15,0)+'START HERE -SCN Worksheet'!$B$11</f>
        <v>16</v>
      </c>
      <c r="G21">
        <f>+ROUND('START HERE -SCN Worksheet'!G34/'START HERE -SCN Worksheet'!$B$15,0)+'START HERE -SCN Worksheet'!$B$11</f>
        <v>0</v>
      </c>
      <c r="H21">
        <f>+ROUND('START HERE -SCN Worksheet'!H34/'START HERE -SCN Worksheet'!$B$15,0)+'START HERE -SCN Worksheet'!$B$11</f>
        <v>20</v>
      </c>
    </row>
    <row r="22" spans="1:8">
      <c r="A22" t="str">
        <f>+'START HERE -SCN Worksheet'!A35</f>
        <v>Pole 1 side 4 y=max</v>
      </c>
      <c r="B22">
        <f>+'START HERE -SCN Worksheet'!B35</f>
        <v>2</v>
      </c>
      <c r="C22">
        <f>+ROUND('START HERE -SCN Worksheet'!C35/'START HERE -SCN Worksheet'!$B$15,0)+'START HERE -SCN Worksheet'!$B$11</f>
        <v>106</v>
      </c>
      <c r="D22">
        <f>+ROUND('START HERE -SCN Worksheet'!D35/'START HERE -SCN Worksheet'!$B$15,0)+'START HERE -SCN Worksheet'!$B$11</f>
        <v>109</v>
      </c>
      <c r="E22">
        <f>+ROUND('START HERE -SCN Worksheet'!E35/'START HERE -SCN Worksheet'!$B$15,0)+'START HERE -SCN Worksheet'!$B$11</f>
        <v>19</v>
      </c>
      <c r="F22">
        <f>+ROUND('START HERE -SCN Worksheet'!F35/'START HERE -SCN Worksheet'!$B$15,0)+'START HERE -SCN Worksheet'!$B$11</f>
        <v>19</v>
      </c>
      <c r="G22">
        <f>+ROUND('START HERE -SCN Worksheet'!G35/'START HERE -SCN Worksheet'!$B$15,0)+'START HERE -SCN Worksheet'!$B$11</f>
        <v>0</v>
      </c>
      <c r="H22">
        <f>+ROUND('START HERE -SCN Worksheet'!H35/'START HERE -SCN Worksheet'!$B$15,0)+'START HERE -SCN Worksheet'!$B$11</f>
        <v>20</v>
      </c>
    </row>
    <row r="23" spans="1:8">
      <c r="A23" t="str">
        <f>+'START HERE -SCN Worksheet'!A36</f>
        <v>Pole 2 side 1 x=min</v>
      </c>
      <c r="B23">
        <f>+'START HERE -SCN Worksheet'!B36</f>
        <v>2</v>
      </c>
      <c r="C23">
        <f>+ROUND('START HERE -SCN Worksheet'!C36/'START HERE -SCN Worksheet'!$B$15,0)+'START HERE -SCN Worksheet'!$B$11</f>
        <v>133</v>
      </c>
      <c r="D23">
        <f>+ROUND('START HERE -SCN Worksheet'!D36/'START HERE -SCN Worksheet'!$B$15,0)+'START HERE -SCN Worksheet'!$B$11</f>
        <v>133</v>
      </c>
      <c r="E23">
        <f>+ROUND('START HERE -SCN Worksheet'!E36/'START HERE -SCN Worksheet'!$B$15,0)+'START HERE -SCN Worksheet'!$B$11</f>
        <v>16</v>
      </c>
      <c r="F23">
        <f>+ROUND('START HERE -SCN Worksheet'!F36/'START HERE -SCN Worksheet'!$B$15,0)+'START HERE -SCN Worksheet'!$B$11</f>
        <v>19</v>
      </c>
      <c r="G23">
        <f>+ROUND('START HERE -SCN Worksheet'!G36/'START HERE -SCN Worksheet'!$B$15,0)+'START HERE -SCN Worksheet'!$B$11</f>
        <v>0</v>
      </c>
      <c r="H23">
        <f>+ROUND('START HERE -SCN Worksheet'!H36/'START HERE -SCN Worksheet'!$B$15,0)+'START HERE -SCN Worksheet'!$B$11</f>
        <v>20</v>
      </c>
    </row>
    <row r="24" spans="1:8">
      <c r="A24" t="str">
        <f>+'START HERE -SCN Worksheet'!A37</f>
        <v>Pole 2 side 2 x=max</v>
      </c>
      <c r="B24">
        <f>+'START HERE -SCN Worksheet'!B37</f>
        <v>2</v>
      </c>
      <c r="C24">
        <f>+ROUND('START HERE -SCN Worksheet'!C37/'START HERE -SCN Worksheet'!$B$15,0)+'START HERE -SCN Worksheet'!$B$11</f>
        <v>142</v>
      </c>
      <c r="D24">
        <f>+ROUND('START HERE -SCN Worksheet'!D37/'START HERE -SCN Worksheet'!$B$15,0)+'START HERE -SCN Worksheet'!$B$11</f>
        <v>142</v>
      </c>
      <c r="E24">
        <f>+ROUND('START HERE -SCN Worksheet'!E37/'START HERE -SCN Worksheet'!$B$15,0)+'START HERE -SCN Worksheet'!$B$11</f>
        <v>16</v>
      </c>
      <c r="F24">
        <f>+ROUND('START HERE -SCN Worksheet'!F37/'START HERE -SCN Worksheet'!$B$15,0)+'START HERE -SCN Worksheet'!$B$11</f>
        <v>19</v>
      </c>
      <c r="G24">
        <f>+ROUND('START HERE -SCN Worksheet'!G37/'START HERE -SCN Worksheet'!$B$15,0)+'START HERE -SCN Worksheet'!$B$11</f>
        <v>0</v>
      </c>
      <c r="H24">
        <f>+ROUND('START HERE -SCN Worksheet'!H37/'START HERE -SCN Worksheet'!$B$15,0)+'START HERE -SCN Worksheet'!$B$11</f>
        <v>20</v>
      </c>
    </row>
    <row r="25" spans="1:8">
      <c r="A25" t="str">
        <f>+'START HERE -SCN Worksheet'!A38</f>
        <v>Pole 2 side 3 y=min</v>
      </c>
      <c r="B25">
        <f>+'START HERE -SCN Worksheet'!B38</f>
        <v>2</v>
      </c>
      <c r="C25">
        <f>+ROUND('START HERE -SCN Worksheet'!C38/'START HERE -SCN Worksheet'!$B$15,0)+'START HERE -SCN Worksheet'!$B$11</f>
        <v>133</v>
      </c>
      <c r="D25">
        <f>+ROUND('START HERE -SCN Worksheet'!D38/'START HERE -SCN Worksheet'!$B$15,0)+'START HERE -SCN Worksheet'!$B$11</f>
        <v>142</v>
      </c>
      <c r="E25">
        <f>+ROUND('START HERE -SCN Worksheet'!E38/'START HERE -SCN Worksheet'!$B$15,0)+'START HERE -SCN Worksheet'!$B$11</f>
        <v>16</v>
      </c>
      <c r="F25">
        <f>+ROUND('START HERE -SCN Worksheet'!F38/'START HERE -SCN Worksheet'!$B$15,0)+'START HERE -SCN Worksheet'!$B$11</f>
        <v>16</v>
      </c>
      <c r="G25">
        <f>+ROUND('START HERE -SCN Worksheet'!G38/'START HERE -SCN Worksheet'!$B$15,0)+'START HERE -SCN Worksheet'!$B$11</f>
        <v>0</v>
      </c>
      <c r="H25">
        <f>+ROUND('START HERE -SCN Worksheet'!H38/'START HERE -SCN Worksheet'!$B$15,0)+'START HERE -SCN Worksheet'!$B$11</f>
        <v>20</v>
      </c>
    </row>
    <row r="26" spans="1:8">
      <c r="A26" t="str">
        <f>+'START HERE -SCN Worksheet'!A39</f>
        <v>Pole 2 side 4 y=max</v>
      </c>
      <c r="B26">
        <f>+'START HERE -SCN Worksheet'!B39</f>
        <v>2</v>
      </c>
      <c r="C26">
        <f>+ROUND('START HERE -SCN Worksheet'!C39/'START HERE -SCN Worksheet'!$B$15,0)+'START HERE -SCN Worksheet'!$B$11</f>
        <v>133</v>
      </c>
      <c r="D26">
        <f>+ROUND('START HERE -SCN Worksheet'!D39/'START HERE -SCN Worksheet'!$B$15,0)+'START HERE -SCN Worksheet'!$B$11</f>
        <v>142</v>
      </c>
      <c r="E26">
        <f>+ROUND('START HERE -SCN Worksheet'!E39/'START HERE -SCN Worksheet'!$B$15,0)+'START HERE -SCN Worksheet'!$B$11</f>
        <v>19</v>
      </c>
      <c r="F26">
        <f>+ROUND('START HERE -SCN Worksheet'!F39/'START HERE -SCN Worksheet'!$B$15,0)+'START HERE -SCN Worksheet'!$B$11</f>
        <v>19</v>
      </c>
      <c r="G26">
        <f>+ROUND('START HERE -SCN Worksheet'!G39/'START HERE -SCN Worksheet'!$B$15,0)+'START HERE -SCN Worksheet'!$B$11</f>
        <v>0</v>
      </c>
      <c r="H26">
        <f>+ROUND('START HERE -SCN Worksheet'!H39/'START HERE -SCN Worksheet'!$B$15,0)+'START HERE -SCN Worksheet'!$B$11</f>
        <v>20</v>
      </c>
    </row>
    <row r="27" spans="1:8">
      <c r="A27" t="str">
        <f>+'START HERE -SCN Worksheet'!A40</f>
        <v>Pole 3 side 1 x=min</v>
      </c>
      <c r="B27">
        <f>+'START HERE -SCN Worksheet'!B40</f>
        <v>2</v>
      </c>
      <c r="C27">
        <f>+ROUND('START HERE -SCN Worksheet'!C40/'START HERE -SCN Worksheet'!$B$15,0)+'START HERE -SCN Worksheet'!$B$11</f>
        <v>166</v>
      </c>
      <c r="D27">
        <f>+ROUND('START HERE -SCN Worksheet'!D40/'START HERE -SCN Worksheet'!$B$15,0)+'START HERE -SCN Worksheet'!$B$11</f>
        <v>166</v>
      </c>
      <c r="E27">
        <f>+ROUND('START HERE -SCN Worksheet'!E40/'START HERE -SCN Worksheet'!$B$15,0)+'START HERE -SCN Worksheet'!$B$11</f>
        <v>16</v>
      </c>
      <c r="F27">
        <f>+ROUND('START HERE -SCN Worksheet'!F40/'START HERE -SCN Worksheet'!$B$15,0)+'START HERE -SCN Worksheet'!$B$11</f>
        <v>19</v>
      </c>
      <c r="G27">
        <f>+ROUND('START HERE -SCN Worksheet'!G40/'START HERE -SCN Worksheet'!$B$15,0)+'START HERE -SCN Worksheet'!$B$11</f>
        <v>0</v>
      </c>
      <c r="H27">
        <f>+ROUND('START HERE -SCN Worksheet'!H40/'START HERE -SCN Worksheet'!$B$15,0)+'START HERE -SCN Worksheet'!$B$11</f>
        <v>20</v>
      </c>
    </row>
    <row r="28" spans="1:8">
      <c r="A28" t="str">
        <f>+'START HERE -SCN Worksheet'!A41</f>
        <v>Pole 3 side 2 x=max</v>
      </c>
      <c r="B28">
        <f>+'START HERE -SCN Worksheet'!B41</f>
        <v>2</v>
      </c>
      <c r="C28">
        <f>+ROUND('START HERE -SCN Worksheet'!C41/'START HERE -SCN Worksheet'!$B$15,0)+'START HERE -SCN Worksheet'!$B$11</f>
        <v>169</v>
      </c>
      <c r="D28">
        <f>+ROUND('START HERE -SCN Worksheet'!D41/'START HERE -SCN Worksheet'!$B$15,0)+'START HERE -SCN Worksheet'!$B$11</f>
        <v>169</v>
      </c>
      <c r="E28">
        <f>+ROUND('START HERE -SCN Worksheet'!E41/'START HERE -SCN Worksheet'!$B$15,0)+'START HERE -SCN Worksheet'!$B$11</f>
        <v>16</v>
      </c>
      <c r="F28">
        <f>+ROUND('START HERE -SCN Worksheet'!F41/'START HERE -SCN Worksheet'!$B$15,0)+'START HERE -SCN Worksheet'!$B$11</f>
        <v>19</v>
      </c>
      <c r="G28">
        <f>+ROUND('START HERE -SCN Worksheet'!G41/'START HERE -SCN Worksheet'!$B$15,0)+'START HERE -SCN Worksheet'!$B$11</f>
        <v>0</v>
      </c>
      <c r="H28">
        <f>+ROUND('START HERE -SCN Worksheet'!H41/'START HERE -SCN Worksheet'!$B$15,0)+'START HERE -SCN Worksheet'!$B$11</f>
        <v>20</v>
      </c>
    </row>
    <row r="29" spans="1:8">
      <c r="A29" t="str">
        <f>+'START HERE -SCN Worksheet'!A42</f>
        <v>Pole 3 side 3 y=min</v>
      </c>
      <c r="B29">
        <f>+'START HERE -SCN Worksheet'!B42</f>
        <v>2</v>
      </c>
      <c r="C29">
        <f>+ROUND('START HERE -SCN Worksheet'!C42/'START HERE -SCN Worksheet'!$B$15,0)+'START HERE -SCN Worksheet'!$B$11</f>
        <v>166</v>
      </c>
      <c r="D29">
        <f>+ROUND('START HERE -SCN Worksheet'!D42/'START HERE -SCN Worksheet'!$B$15,0)+'START HERE -SCN Worksheet'!$B$11</f>
        <v>169</v>
      </c>
      <c r="E29">
        <f>+ROUND('START HERE -SCN Worksheet'!E42/'START HERE -SCN Worksheet'!$B$15,0)+'START HERE -SCN Worksheet'!$B$11</f>
        <v>16</v>
      </c>
      <c r="F29">
        <f>+ROUND('START HERE -SCN Worksheet'!F42/'START HERE -SCN Worksheet'!$B$15,0)+'START HERE -SCN Worksheet'!$B$11</f>
        <v>16</v>
      </c>
      <c r="G29">
        <f>+ROUND('START HERE -SCN Worksheet'!G42/'START HERE -SCN Worksheet'!$B$15,0)+'START HERE -SCN Worksheet'!$B$11</f>
        <v>0</v>
      </c>
      <c r="H29">
        <f>+ROUND('START HERE -SCN Worksheet'!H42/'START HERE -SCN Worksheet'!$B$15,0)+'START HERE -SCN Worksheet'!$B$11</f>
        <v>20</v>
      </c>
    </row>
    <row r="30" spans="1:8">
      <c r="A30" t="str">
        <f>+'START HERE -SCN Worksheet'!A43</f>
        <v>Pole 3 side 4 y=max</v>
      </c>
      <c r="B30">
        <f>+'START HERE -SCN Worksheet'!B43</f>
        <v>2</v>
      </c>
      <c r="C30">
        <f>+ROUND('START HERE -SCN Worksheet'!C43/'START HERE -SCN Worksheet'!$B$15,0)+'START HERE -SCN Worksheet'!$B$11</f>
        <v>166</v>
      </c>
      <c r="D30">
        <f>+ROUND('START HERE -SCN Worksheet'!D43/'START HERE -SCN Worksheet'!$B$15,0)+'START HERE -SCN Worksheet'!$B$11</f>
        <v>169</v>
      </c>
      <c r="E30">
        <f>+ROUND('START HERE -SCN Worksheet'!E43/'START HERE -SCN Worksheet'!$B$15,0)+'START HERE -SCN Worksheet'!$B$11</f>
        <v>19</v>
      </c>
      <c r="F30">
        <f>+ROUND('START HERE -SCN Worksheet'!F43/'START HERE -SCN Worksheet'!$B$15,0)+'START HERE -SCN Worksheet'!$B$11</f>
        <v>19</v>
      </c>
      <c r="G30">
        <f>+ROUND('START HERE -SCN Worksheet'!G43/'START HERE -SCN Worksheet'!$B$15,0)+'START HERE -SCN Worksheet'!$B$11</f>
        <v>0</v>
      </c>
      <c r="H30">
        <f>+ROUND('START HERE -SCN Worksheet'!H43/'START HERE -SCN Worksheet'!$B$15,0)+'START HERE -SCN Worksheet'!$B$11</f>
        <v>20</v>
      </c>
    </row>
    <row r="31" spans="1:8">
      <c r="A31">
        <f>+'START HERE -SCN Worksheet'!A44</f>
        <v>0</v>
      </c>
      <c r="B31">
        <f>+'START HERE -SCN Worksheet'!B44</f>
        <v>0</v>
      </c>
      <c r="C31">
        <f>+ROUND('START HERE -SCN Worksheet'!C44/'START HERE -SCN Worksheet'!$B$15,0)+'START HERE -SCN Worksheet'!$B$11</f>
        <v>0</v>
      </c>
      <c r="D31">
        <f>+ROUND('START HERE -SCN Worksheet'!D44/'START HERE -SCN Worksheet'!$B$15,0)+'START HERE -SCN Worksheet'!$B$11</f>
        <v>0</v>
      </c>
      <c r="E31">
        <f>+ROUND('START HERE -SCN Worksheet'!E44/'START HERE -SCN Worksheet'!$B$15,0)+'START HERE -SCN Worksheet'!$B$11</f>
        <v>0</v>
      </c>
      <c r="F31">
        <f>+ROUND('START HERE -SCN Worksheet'!F44/'START HERE -SCN Worksheet'!$B$15,0)+'START HERE -SCN Worksheet'!$B$11</f>
        <v>0</v>
      </c>
      <c r="G31">
        <f>+ROUND('START HERE -SCN Worksheet'!G44/'START HERE -SCN Worksheet'!$B$15,0)+'START HERE -SCN Worksheet'!$B$11</f>
        <v>0</v>
      </c>
      <c r="H31">
        <f>+ROUND('START HERE -SCN Worksheet'!H44/'START HERE -SCN Worksheet'!$B$15,0)+'START HERE -SCN Worksheet'!$B$11</f>
        <v>0</v>
      </c>
    </row>
    <row r="32" spans="1:8">
      <c r="A32">
        <f>+'START HERE -SCN Worksheet'!A45</f>
        <v>0</v>
      </c>
      <c r="B32">
        <f>+'START HERE -SCN Worksheet'!B45</f>
        <v>0</v>
      </c>
      <c r="C32">
        <f>+ROUND('START HERE -SCN Worksheet'!C45/'START HERE -SCN Worksheet'!$B$15,0)+'START HERE -SCN Worksheet'!$B$11</f>
        <v>0</v>
      </c>
      <c r="D32">
        <f>+ROUND('START HERE -SCN Worksheet'!D45/'START HERE -SCN Worksheet'!$B$15,0)+'START HERE -SCN Worksheet'!$B$11</f>
        <v>0</v>
      </c>
      <c r="E32">
        <f>+ROUND('START HERE -SCN Worksheet'!E45/'START HERE -SCN Worksheet'!$B$15,0)+'START HERE -SCN Worksheet'!$B$11</f>
        <v>0</v>
      </c>
      <c r="F32">
        <f>+ROUND('START HERE -SCN Worksheet'!F45/'START HERE -SCN Worksheet'!$B$15,0)+'START HERE -SCN Worksheet'!$B$11</f>
        <v>0</v>
      </c>
      <c r="G32">
        <f>+ROUND('START HERE -SCN Worksheet'!G45/'START HERE -SCN Worksheet'!$B$15,0)+'START HERE -SCN Worksheet'!$B$11</f>
        <v>0</v>
      </c>
      <c r="H32">
        <f>+ROUND('START HERE -SCN Worksheet'!H45/'START HERE -SCN Worksheet'!$B$15,0)+'START HERE -SCN Worksheet'!$B$11</f>
        <v>0</v>
      </c>
    </row>
    <row r="33" spans="1:8">
      <c r="A33">
        <f>+'START HERE -SCN Worksheet'!A46</f>
        <v>0</v>
      </c>
      <c r="B33">
        <f>+'START HERE -SCN Worksheet'!B46</f>
        <v>0</v>
      </c>
      <c r="C33">
        <f>+ROUND('START HERE -SCN Worksheet'!C46/'START HERE -SCN Worksheet'!$B$15,0)+'START HERE -SCN Worksheet'!$B$11</f>
        <v>0</v>
      </c>
      <c r="D33">
        <f>+ROUND('START HERE -SCN Worksheet'!D46/'START HERE -SCN Worksheet'!$B$15,0)+'START HERE -SCN Worksheet'!$B$11</f>
        <v>0</v>
      </c>
      <c r="E33">
        <f>+ROUND('START HERE -SCN Worksheet'!E46/'START HERE -SCN Worksheet'!$B$15,0)+'START HERE -SCN Worksheet'!$B$11</f>
        <v>0</v>
      </c>
      <c r="F33">
        <f>+ROUND('START HERE -SCN Worksheet'!F46/'START HERE -SCN Worksheet'!$B$15,0)+'START HERE -SCN Worksheet'!$B$11</f>
        <v>0</v>
      </c>
      <c r="G33">
        <f>+ROUND('START HERE -SCN Worksheet'!G46/'START HERE -SCN Worksheet'!$B$15,0)+'START HERE -SCN Worksheet'!$B$11</f>
        <v>0</v>
      </c>
      <c r="H33">
        <f>+ROUND('START HERE -SCN Worksheet'!H46/'START HERE -SCN Worksheet'!$B$15,0)+'START HERE -SCN Worksheet'!$B$11</f>
        <v>0</v>
      </c>
    </row>
    <row r="34" spans="1:8">
      <c r="A34">
        <f>+'START HERE -SCN Worksheet'!A47</f>
        <v>0</v>
      </c>
      <c r="B34">
        <f>+'START HERE -SCN Worksheet'!B47</f>
        <v>0</v>
      </c>
      <c r="C34">
        <f>+ROUND('START HERE -SCN Worksheet'!C47/'START HERE -SCN Worksheet'!$B$15,0)+'START HERE -SCN Worksheet'!$B$11</f>
        <v>0</v>
      </c>
      <c r="D34">
        <f>+ROUND('START HERE -SCN Worksheet'!D47/'START HERE -SCN Worksheet'!$B$15,0)+'START HERE -SCN Worksheet'!$B$11</f>
        <v>0</v>
      </c>
      <c r="E34">
        <f>+ROUND('START HERE -SCN Worksheet'!E47/'START HERE -SCN Worksheet'!$B$15,0)+'START HERE -SCN Worksheet'!$B$11</f>
        <v>0</v>
      </c>
      <c r="F34">
        <f>+ROUND('START HERE -SCN Worksheet'!F47/'START HERE -SCN Worksheet'!$B$15,0)+'START HERE -SCN Worksheet'!$B$11</f>
        <v>0</v>
      </c>
      <c r="G34">
        <f>+ROUND('START HERE -SCN Worksheet'!G47/'START HERE -SCN Worksheet'!$B$15,0)+'START HERE -SCN Worksheet'!$B$11</f>
        <v>0</v>
      </c>
      <c r="H34">
        <f>+ROUND('START HERE -SCN Worksheet'!H47/'START HERE -SCN Worksheet'!$B$15,0)+'START HERE -SCN Worksheet'!$B$11</f>
        <v>0</v>
      </c>
    </row>
    <row r="35" spans="1:8">
      <c r="A35">
        <f>+'START HERE -SCN Worksheet'!A48</f>
        <v>0</v>
      </c>
      <c r="B35">
        <f>+'START HERE -SCN Worksheet'!B48</f>
        <v>0</v>
      </c>
      <c r="C35">
        <f>+ROUND('START HERE -SCN Worksheet'!C48/'START HERE -SCN Worksheet'!$B$15,0)+'START HERE -SCN Worksheet'!$B$11</f>
        <v>0</v>
      </c>
      <c r="D35">
        <f>+ROUND('START HERE -SCN Worksheet'!D48/'START HERE -SCN Worksheet'!$B$15,0)+'START HERE -SCN Worksheet'!$B$11</f>
        <v>0</v>
      </c>
      <c r="E35">
        <f>+ROUND('START HERE -SCN Worksheet'!E48/'START HERE -SCN Worksheet'!$B$15,0)+'START HERE -SCN Worksheet'!$B$11</f>
        <v>0</v>
      </c>
      <c r="F35">
        <f>+ROUND('START HERE -SCN Worksheet'!F48/'START HERE -SCN Worksheet'!$B$15,0)+'START HERE -SCN Worksheet'!$B$11</f>
        <v>0</v>
      </c>
      <c r="G35">
        <f>+ROUND('START HERE -SCN Worksheet'!G48/'START HERE -SCN Worksheet'!$B$15,0)+'START HERE -SCN Worksheet'!$B$11</f>
        <v>0</v>
      </c>
      <c r="H35">
        <f>+ROUND('START HERE -SCN Worksheet'!H48/'START HERE -SCN Worksheet'!$B$15,0)+'START HERE -SCN Worksheet'!$B$11</f>
        <v>0</v>
      </c>
    </row>
    <row r="36" spans="1:8">
      <c r="A36">
        <f>+'START HERE -SCN Worksheet'!A49</f>
        <v>0</v>
      </c>
      <c r="B36">
        <f>+'START HERE -SCN Worksheet'!B49</f>
        <v>0</v>
      </c>
      <c r="C36">
        <f>+ROUND('START HERE -SCN Worksheet'!C49/'START HERE -SCN Worksheet'!$B$15,0)+'START HERE -SCN Worksheet'!$B$11</f>
        <v>0</v>
      </c>
      <c r="D36">
        <f>+ROUND('START HERE -SCN Worksheet'!D49/'START HERE -SCN Worksheet'!$B$15,0)+'START HERE -SCN Worksheet'!$B$11</f>
        <v>0</v>
      </c>
      <c r="E36">
        <f>+ROUND('START HERE -SCN Worksheet'!E49/'START HERE -SCN Worksheet'!$B$15,0)+'START HERE -SCN Worksheet'!$B$11</f>
        <v>0</v>
      </c>
      <c r="F36">
        <f>+ROUND('START HERE -SCN Worksheet'!F49/'START HERE -SCN Worksheet'!$B$15,0)+'START HERE -SCN Worksheet'!$B$11</f>
        <v>0</v>
      </c>
      <c r="G36">
        <f>+ROUND('START HERE -SCN Worksheet'!G49/'START HERE -SCN Worksheet'!$B$15,0)+'START HERE -SCN Worksheet'!$B$11</f>
        <v>0</v>
      </c>
      <c r="H36">
        <f>+ROUND('START HERE -SCN Worksheet'!H49/'START HERE -SCN Worksheet'!$B$15,0)+'START HERE -SCN Worksheet'!$B$11</f>
        <v>0</v>
      </c>
    </row>
    <row r="37" spans="1:8">
      <c r="A37">
        <f>+'START HERE -SCN Worksheet'!A50</f>
        <v>0</v>
      </c>
      <c r="B37">
        <f>+'START HERE -SCN Worksheet'!B50</f>
        <v>0</v>
      </c>
      <c r="C37">
        <f>+ROUND('START HERE -SCN Worksheet'!C50/'START HERE -SCN Worksheet'!$B$15,0)+'START HERE -SCN Worksheet'!$B$11</f>
        <v>0</v>
      </c>
      <c r="D37">
        <f>+ROUND('START HERE -SCN Worksheet'!D50/'START HERE -SCN Worksheet'!$B$15,0)+'START HERE -SCN Worksheet'!$B$11</f>
        <v>0</v>
      </c>
      <c r="E37">
        <f>+ROUND('START HERE -SCN Worksheet'!E50/'START HERE -SCN Worksheet'!$B$15,0)+'START HERE -SCN Worksheet'!$B$11</f>
        <v>0</v>
      </c>
      <c r="F37">
        <f>+ROUND('START HERE -SCN Worksheet'!F50/'START HERE -SCN Worksheet'!$B$15,0)+'START HERE -SCN Worksheet'!$B$11</f>
        <v>0</v>
      </c>
      <c r="G37">
        <f>+ROUND('START HERE -SCN Worksheet'!G50/'START HERE -SCN Worksheet'!$B$15,0)+'START HERE -SCN Worksheet'!$B$11</f>
        <v>0</v>
      </c>
      <c r="H37">
        <f>+ROUND('START HERE -SCN Worksheet'!H50/'START HERE -SCN Worksheet'!$B$15,0)+'START HERE -SCN Worksheet'!$B$11</f>
        <v>0</v>
      </c>
    </row>
    <row r="38" spans="1:8">
      <c r="A38">
        <f>+'START HERE -SCN Worksheet'!A51</f>
        <v>0</v>
      </c>
      <c r="B38">
        <f>+'START HERE -SCN Worksheet'!B51</f>
        <v>0</v>
      </c>
      <c r="C38">
        <f>+ROUND('START HERE -SCN Worksheet'!C51/'START HERE -SCN Worksheet'!$B$15,0)+'START HERE -SCN Worksheet'!$B$11</f>
        <v>0</v>
      </c>
      <c r="D38">
        <f>+ROUND('START HERE -SCN Worksheet'!D51/'START HERE -SCN Worksheet'!$B$15,0)+'START HERE -SCN Worksheet'!$B$11</f>
        <v>0</v>
      </c>
      <c r="E38">
        <f>+ROUND('START HERE -SCN Worksheet'!E51/'START HERE -SCN Worksheet'!$B$15,0)+'START HERE -SCN Worksheet'!$B$11</f>
        <v>0</v>
      </c>
      <c r="F38">
        <f>+ROUND('START HERE -SCN Worksheet'!F51/'START HERE -SCN Worksheet'!$B$15,0)+'START HERE -SCN Worksheet'!$B$11</f>
        <v>0</v>
      </c>
      <c r="G38">
        <f>+ROUND('START HERE -SCN Worksheet'!G51/'START HERE -SCN Worksheet'!$B$15,0)+'START HERE -SCN Worksheet'!$B$11</f>
        <v>0</v>
      </c>
      <c r="H38">
        <f>+ROUND('START HERE -SCN Worksheet'!H51/'START HERE -SCN Worksheet'!$B$15,0)+'START HERE -SCN Worksheet'!$B$11</f>
        <v>0</v>
      </c>
    </row>
    <row r="39" spans="1:8">
      <c r="A39">
        <f>+'START HERE -SCN Worksheet'!A52</f>
        <v>0</v>
      </c>
      <c r="B39">
        <f>+'START HERE -SCN Worksheet'!B52</f>
        <v>0</v>
      </c>
      <c r="C39">
        <f>+ROUND('START HERE -SCN Worksheet'!C52/'START HERE -SCN Worksheet'!$B$15,0)+'START HERE -SCN Worksheet'!$B$11</f>
        <v>0</v>
      </c>
      <c r="D39">
        <f>+ROUND('START HERE -SCN Worksheet'!D52/'START HERE -SCN Worksheet'!$B$15,0)+'START HERE -SCN Worksheet'!$B$11</f>
        <v>0</v>
      </c>
      <c r="E39">
        <f>+ROUND('START HERE -SCN Worksheet'!E52/'START HERE -SCN Worksheet'!$B$15,0)+'START HERE -SCN Worksheet'!$B$11</f>
        <v>0</v>
      </c>
      <c r="F39">
        <f>+ROUND('START HERE -SCN Worksheet'!F52/'START HERE -SCN Worksheet'!$B$15,0)+'START HERE -SCN Worksheet'!$B$11</f>
        <v>0</v>
      </c>
      <c r="G39">
        <f>+ROUND('START HERE -SCN Worksheet'!G52/'START HERE -SCN Worksheet'!$B$15,0)+'START HERE -SCN Worksheet'!$B$11</f>
        <v>0</v>
      </c>
      <c r="H39">
        <f>+ROUND('START HERE -SCN Worksheet'!H52/'START HERE -SCN Worksheet'!$B$15,0)+'START HERE -SCN Worksheet'!$B$11</f>
        <v>0</v>
      </c>
    </row>
    <row r="40" spans="1:8">
      <c r="A40">
        <f>+'START HERE -SCN Worksheet'!A53</f>
        <v>0</v>
      </c>
      <c r="B40">
        <f>+'START HERE -SCN Worksheet'!B53</f>
        <v>0</v>
      </c>
      <c r="C40">
        <f>+ROUND('START HERE -SCN Worksheet'!C53/'START HERE -SCN Worksheet'!$B$15,0)+'START HERE -SCN Worksheet'!$B$11</f>
        <v>0</v>
      </c>
      <c r="D40">
        <f>+ROUND('START HERE -SCN Worksheet'!D53/'START HERE -SCN Worksheet'!$B$15,0)+'START HERE -SCN Worksheet'!$B$11</f>
        <v>0</v>
      </c>
      <c r="E40">
        <f>+ROUND('START HERE -SCN Worksheet'!E53/'START HERE -SCN Worksheet'!$B$15,0)+'START HERE -SCN Worksheet'!$B$11</f>
        <v>0</v>
      </c>
      <c r="F40">
        <f>+ROUND('START HERE -SCN Worksheet'!F53/'START HERE -SCN Worksheet'!$B$15,0)+'START HERE -SCN Worksheet'!$B$11</f>
        <v>0</v>
      </c>
      <c r="G40">
        <f>+ROUND('START HERE -SCN Worksheet'!G53/'START HERE -SCN Worksheet'!$B$15,0)+'START HERE -SCN Worksheet'!$B$11</f>
        <v>0</v>
      </c>
      <c r="H40">
        <f>+ROUND('START HERE -SCN Worksheet'!H53/'START HERE -SCN Worksheet'!$B$15,0)+'START HERE -SCN Worksheet'!$B$11</f>
        <v>0</v>
      </c>
    </row>
    <row r="41" spans="1:8">
      <c r="A41">
        <f>+'START HERE -SCN Worksheet'!A54</f>
        <v>0</v>
      </c>
      <c r="B41">
        <f>+'START HERE -SCN Worksheet'!B54</f>
        <v>0</v>
      </c>
      <c r="C41">
        <f>+ROUND('START HERE -SCN Worksheet'!C54/'START HERE -SCN Worksheet'!$B$15,0)+'START HERE -SCN Worksheet'!$B$11</f>
        <v>0</v>
      </c>
      <c r="D41">
        <f>+ROUND('START HERE -SCN Worksheet'!D54/'START HERE -SCN Worksheet'!$B$15,0)+'START HERE -SCN Worksheet'!$B$11</f>
        <v>0</v>
      </c>
      <c r="E41">
        <f>+ROUND('START HERE -SCN Worksheet'!E54/'START HERE -SCN Worksheet'!$B$15,0)+'START HERE -SCN Worksheet'!$B$11</f>
        <v>0</v>
      </c>
      <c r="F41">
        <f>+ROUND('START HERE -SCN Worksheet'!F54/'START HERE -SCN Worksheet'!$B$15,0)+'START HERE -SCN Worksheet'!$B$11</f>
        <v>0</v>
      </c>
      <c r="G41">
        <f>+ROUND('START HERE -SCN Worksheet'!G54/'START HERE -SCN Worksheet'!$B$15,0)+'START HERE -SCN Worksheet'!$B$11</f>
        <v>0</v>
      </c>
      <c r="H41">
        <f>+ROUND('START HERE -SCN Worksheet'!H54/'START HERE -SCN Worksheet'!$B$15,0)+'START HERE -SCN Worksheet'!$B$11</f>
        <v>0</v>
      </c>
    </row>
    <row r="42" spans="1:8">
      <c r="A42">
        <f>+'START HERE -SCN Worksheet'!A55</f>
        <v>0</v>
      </c>
      <c r="B42">
        <f>+'START HERE -SCN Worksheet'!B55</f>
        <v>0</v>
      </c>
      <c r="C42">
        <f>+ROUND('START HERE -SCN Worksheet'!C55/'START HERE -SCN Worksheet'!$B$15,0)+'START HERE -SCN Worksheet'!$B$11</f>
        <v>0</v>
      </c>
      <c r="D42">
        <f>+ROUND('START HERE -SCN Worksheet'!D55/'START HERE -SCN Worksheet'!$B$15,0)+'START HERE -SCN Worksheet'!$B$11</f>
        <v>0</v>
      </c>
      <c r="E42">
        <f>+ROUND('START HERE -SCN Worksheet'!E55/'START HERE -SCN Worksheet'!$B$15,0)+'START HERE -SCN Worksheet'!$B$11</f>
        <v>0</v>
      </c>
      <c r="F42">
        <f>+ROUND('START HERE -SCN Worksheet'!F55/'START HERE -SCN Worksheet'!$B$15,0)+'START HERE -SCN Worksheet'!$B$11</f>
        <v>0</v>
      </c>
      <c r="G42">
        <f>+ROUND('START HERE -SCN Worksheet'!G55/'START HERE -SCN Worksheet'!$B$15,0)+'START HERE -SCN Worksheet'!$B$11</f>
        <v>0</v>
      </c>
      <c r="H42">
        <f>+ROUND('START HERE -SCN Worksheet'!H55/'START HERE -SCN Worksheet'!$B$15,0)+'START HERE -SCN Worksheet'!$B$11</f>
        <v>0</v>
      </c>
    </row>
    <row r="43" spans="1:8">
      <c r="A43">
        <f>+'START HERE -SCN Worksheet'!A56</f>
        <v>0</v>
      </c>
      <c r="B43">
        <f>+'START HERE -SCN Worksheet'!B56</f>
        <v>0</v>
      </c>
      <c r="C43">
        <f>+ROUND('START HERE -SCN Worksheet'!C56/'START HERE -SCN Worksheet'!$B$15,0)+'START HERE -SCN Worksheet'!$B$11</f>
        <v>0</v>
      </c>
      <c r="D43">
        <f>+ROUND('START HERE -SCN Worksheet'!D56/'START HERE -SCN Worksheet'!$B$15,0)+'START HERE -SCN Worksheet'!$B$11</f>
        <v>0</v>
      </c>
      <c r="E43">
        <f>+ROUND('START HERE -SCN Worksheet'!E56/'START HERE -SCN Worksheet'!$B$15,0)+'START HERE -SCN Worksheet'!$B$11</f>
        <v>0</v>
      </c>
      <c r="F43">
        <f>+ROUND('START HERE -SCN Worksheet'!F56/'START HERE -SCN Worksheet'!$B$15,0)+'START HERE -SCN Worksheet'!$B$11</f>
        <v>0</v>
      </c>
      <c r="G43">
        <f>+ROUND('START HERE -SCN Worksheet'!G56/'START HERE -SCN Worksheet'!$B$15,0)+'START HERE -SCN Worksheet'!$B$11</f>
        <v>0</v>
      </c>
      <c r="H43">
        <f>+ROUND('START HERE -SCN Worksheet'!H56/'START HERE -SCN Worksheet'!$B$15,0)+'START HERE -SCN Worksheet'!$B$11</f>
        <v>0</v>
      </c>
    </row>
    <row r="44" spans="1:8">
      <c r="A44">
        <f>+'START HERE -SCN Worksheet'!A57</f>
        <v>0</v>
      </c>
      <c r="B44">
        <f>+'START HERE -SCN Worksheet'!B57</f>
        <v>0</v>
      </c>
      <c r="C44">
        <f>+ROUND('START HERE -SCN Worksheet'!C57/'START HERE -SCN Worksheet'!$B$15,0)+'START HERE -SCN Worksheet'!$B$11</f>
        <v>0</v>
      </c>
      <c r="D44">
        <f>+ROUND('START HERE -SCN Worksheet'!D57/'START HERE -SCN Worksheet'!$B$15,0)+'START HERE -SCN Worksheet'!$B$11</f>
        <v>0</v>
      </c>
      <c r="E44">
        <f>+ROUND('START HERE -SCN Worksheet'!E57/'START HERE -SCN Worksheet'!$B$15,0)+'START HERE -SCN Worksheet'!$B$11</f>
        <v>0</v>
      </c>
      <c r="F44">
        <f>+ROUND('START HERE -SCN Worksheet'!F57/'START HERE -SCN Worksheet'!$B$15,0)+'START HERE -SCN Worksheet'!$B$11</f>
        <v>0</v>
      </c>
      <c r="G44">
        <f>+ROUND('START HERE -SCN Worksheet'!G57/'START HERE -SCN Worksheet'!$B$15,0)+'START HERE -SCN Worksheet'!$B$11</f>
        <v>0</v>
      </c>
      <c r="H44">
        <f>+ROUND('START HERE -SCN Worksheet'!H57/'START HERE -SCN Worksheet'!$B$15,0)+'START HERE -SCN Worksheet'!$B$11</f>
        <v>0</v>
      </c>
    </row>
    <row r="45" spans="1:8">
      <c r="A45">
        <f>+'START HERE -SCN Worksheet'!A58</f>
        <v>0</v>
      </c>
      <c r="B45">
        <f>+'START HERE -SCN Worksheet'!B58</f>
        <v>0</v>
      </c>
      <c r="C45">
        <f>+ROUND('START HERE -SCN Worksheet'!C58/'START HERE -SCN Worksheet'!$B$15,0)+'START HERE -SCN Worksheet'!$B$11</f>
        <v>0</v>
      </c>
      <c r="D45">
        <f>+ROUND('START HERE -SCN Worksheet'!D58/'START HERE -SCN Worksheet'!$B$15,0)+'START HERE -SCN Worksheet'!$B$11</f>
        <v>0</v>
      </c>
      <c r="E45">
        <f>+ROUND('START HERE -SCN Worksheet'!E58/'START HERE -SCN Worksheet'!$B$15,0)+'START HERE -SCN Worksheet'!$B$11</f>
        <v>0</v>
      </c>
      <c r="F45">
        <f>+ROUND('START HERE -SCN Worksheet'!F58/'START HERE -SCN Worksheet'!$B$15,0)+'START HERE -SCN Worksheet'!$B$11</f>
        <v>0</v>
      </c>
      <c r="G45">
        <f>+ROUND('START HERE -SCN Worksheet'!G58/'START HERE -SCN Worksheet'!$B$15,0)+'START HERE -SCN Worksheet'!$B$11</f>
        <v>0</v>
      </c>
      <c r="H45">
        <f>+ROUND('START HERE -SCN Worksheet'!H58/'START HERE -SCN Worksheet'!$B$15,0)+'START HERE -SCN Worksheet'!$B$11</f>
        <v>0</v>
      </c>
    </row>
    <row r="46" spans="1:8">
      <c r="A46">
        <f>+'START HERE -SCN Worksheet'!A59</f>
        <v>0</v>
      </c>
      <c r="B46">
        <f>+'START HERE -SCN Worksheet'!B59</f>
        <v>0</v>
      </c>
      <c r="C46">
        <f>+ROUND('START HERE -SCN Worksheet'!C59/'START HERE -SCN Worksheet'!$B$15,0)+'START HERE -SCN Worksheet'!$B$11</f>
        <v>0</v>
      </c>
      <c r="D46">
        <f>+ROUND('START HERE -SCN Worksheet'!D59/'START HERE -SCN Worksheet'!$B$15,0)+'START HERE -SCN Worksheet'!$B$11</f>
        <v>0</v>
      </c>
      <c r="E46">
        <f>+ROUND('START HERE -SCN Worksheet'!E59/'START HERE -SCN Worksheet'!$B$15,0)+'START HERE -SCN Worksheet'!$B$11</f>
        <v>0</v>
      </c>
      <c r="F46">
        <f>+ROUND('START HERE -SCN Worksheet'!F59/'START HERE -SCN Worksheet'!$B$15,0)+'START HERE -SCN Worksheet'!$B$11</f>
        <v>0</v>
      </c>
      <c r="G46">
        <f>+ROUND('START HERE -SCN Worksheet'!G59/'START HERE -SCN Worksheet'!$B$15,0)+'START HERE -SCN Worksheet'!$B$11</f>
        <v>0</v>
      </c>
      <c r="H46">
        <f>+ROUND('START HERE -SCN Worksheet'!H59/'START HERE -SCN Worksheet'!$B$15,0)+'START HERE -SCN Worksheet'!$B$11</f>
        <v>0</v>
      </c>
    </row>
    <row r="47" spans="1:8">
      <c r="A47">
        <f>+'START HERE -SCN Worksheet'!A60</f>
        <v>0</v>
      </c>
      <c r="B47">
        <f>+'START HERE -SCN Worksheet'!B60</f>
        <v>0</v>
      </c>
      <c r="C47">
        <f>+ROUND('START HERE -SCN Worksheet'!C60/'START HERE -SCN Worksheet'!$B$15,0)+'START HERE -SCN Worksheet'!$B$11</f>
        <v>0</v>
      </c>
      <c r="D47">
        <f>+ROUND('START HERE -SCN Worksheet'!D60/'START HERE -SCN Worksheet'!$B$15,0)+'START HERE -SCN Worksheet'!$B$11</f>
        <v>0</v>
      </c>
      <c r="E47">
        <f>+ROUND('START HERE -SCN Worksheet'!E60/'START HERE -SCN Worksheet'!$B$15,0)+'START HERE -SCN Worksheet'!$B$11</f>
        <v>0</v>
      </c>
      <c r="F47">
        <f>+ROUND('START HERE -SCN Worksheet'!F60/'START HERE -SCN Worksheet'!$B$15,0)+'START HERE -SCN Worksheet'!$B$11</f>
        <v>0</v>
      </c>
      <c r="G47">
        <f>+ROUND('START HERE -SCN Worksheet'!G60/'START HERE -SCN Worksheet'!$B$15,0)+'START HERE -SCN Worksheet'!$B$11</f>
        <v>0</v>
      </c>
      <c r="H47">
        <f>+ROUND('START HERE -SCN Worksheet'!H60/'START HERE -SCN Worksheet'!$B$15,0)+'START HERE -SCN Worksheet'!$B$11</f>
        <v>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START HERE -SCN Worksheet</vt:lpstr>
      <vt:lpstr>STRUCTURE_DEFINITIONS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Fil Rossi</cp:lastModifiedBy>
  <dcterms:created xsi:type="dcterms:W3CDTF">2010-04-19T23:05:34Z</dcterms:created>
  <dcterms:modified xsi:type="dcterms:W3CDTF">2010-04-23T00:42:25Z</dcterms:modified>
</cp:coreProperties>
</file>